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sb018204\Documents\Pasta Usuário Local\05 - O Plano Real\02 - Biblioteca\05 - Recursos\01 - Plano Individual para IF\"/>
    </mc:Choice>
  </mc:AlternateContent>
  <bookViews>
    <workbookView xWindow="0" yWindow="0" windowWidth="20490" windowHeight="7620" tabRatio="909"/>
  </bookViews>
  <sheets>
    <sheet name="Instruções e Avisos" sheetId="19" r:id="rId1"/>
    <sheet name="Menu" sheetId="1" r:id="rId2"/>
    <sheet name="01 - Conceitos" sheetId="3" r:id="rId3"/>
    <sheet name="02 - Análise Situação Atual" sheetId="4" r:id="rId4"/>
    <sheet name="03 - 3 Pontos Fundamentais" sheetId="5" r:id="rId5"/>
    <sheet name="04 - Definição de Custo de Vida" sheetId="6" r:id="rId6"/>
    <sheet name="05 - Capital Necessário" sheetId="7" r:id="rId7"/>
    <sheet name="06 - Metas de Economias" sheetId="8" r:id="rId8"/>
    <sheet name="07 - Visão Geral do Plano" sheetId="9" r:id="rId9"/>
    <sheet name="08 - Perfil de Investidor" sheetId="10" r:id="rId10"/>
    <sheet name="09 - Carteira de Investimentos" sheetId="11" r:id="rId11"/>
    <sheet name="10 - Controle de Riscos" sheetId="12" r:id="rId12"/>
    <sheet name="11 - Plano de Ações" sheetId="13" r:id="rId13"/>
    <sheet name="12 - Recomendações Gerais" sheetId="14" r:id="rId14"/>
    <sheet name="13 - Recomendações de Livros" sheetId="15" r:id="rId15"/>
    <sheet name="14 - Info de Contato" sheetId="18" r:id="rId16"/>
  </sheets>
  <definedNames>
    <definedName name="_xlnm.Print_Area" localSheetId="2">'01 - Conceitos'!$A$1:$CC$40</definedName>
    <definedName name="_xlnm.Print_Area" localSheetId="3">'02 - Análise Situação Atual'!$A$1:$CC$32</definedName>
    <definedName name="_xlnm.Print_Area" localSheetId="4">'03 - 3 Pontos Fundamentais'!$A$1:$CC$40</definedName>
    <definedName name="_xlnm.Print_Area" localSheetId="5">'04 - Definição de Custo de Vida'!$A$1:$CC$40</definedName>
    <definedName name="_xlnm.Print_Area" localSheetId="6">'05 - Capital Necessário'!$A$1:$CC$40</definedName>
    <definedName name="_xlnm.Print_Area" localSheetId="7">'06 - Metas de Economias'!$A$1:$CC$40</definedName>
    <definedName name="_xlnm.Print_Area" localSheetId="8">'07 - Visão Geral do Plano'!$A$1:$CC$40</definedName>
    <definedName name="_xlnm.Print_Area" localSheetId="9">'08 - Perfil de Investidor'!$A$1:$CC$40</definedName>
    <definedName name="_xlnm.Print_Area" localSheetId="10">'09 - Carteira de Investimentos'!$A$1:$CC$40</definedName>
    <definedName name="_xlnm.Print_Area" localSheetId="11">'10 - Controle de Riscos'!$A$1:$CC$40</definedName>
    <definedName name="_xlnm.Print_Area" localSheetId="12">'11 - Plano de Ações'!$A$1:$CC$40</definedName>
    <definedName name="_xlnm.Print_Area" localSheetId="13">'12 - Recomendações Gerais'!$A$1:$CC$40</definedName>
    <definedName name="_xlnm.Print_Area" localSheetId="14">'13 - Recomendações de Livros'!$A$1:$CC$40</definedName>
    <definedName name="_xlnm.Print_Area" localSheetId="15">'14 - Info de Contato'!$A$1:$CC$40</definedName>
    <definedName name="_xlnm.Print_Area" localSheetId="0">'Instruções e Avisos'!$A$1:$CC$29</definedName>
    <definedName name="_xlnm.Print_Area" localSheetId="1">Menu!$A$1:$CC$33</definedName>
  </definedNames>
  <calcPr calcId="162913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145" i="9" l="1"/>
  <c r="K144" i="9"/>
  <c r="K143" i="9"/>
  <c r="K142" i="9"/>
  <c r="K141" i="9"/>
  <c r="K140" i="9"/>
  <c r="K139" i="9"/>
  <c r="K138" i="9"/>
  <c r="K137" i="9"/>
  <c r="K136" i="9"/>
  <c r="K135" i="9"/>
  <c r="K134" i="9"/>
  <c r="K133" i="9"/>
  <c r="K132" i="9"/>
  <c r="K131" i="9"/>
  <c r="K130" i="9"/>
  <c r="K129" i="9"/>
  <c r="K128" i="9"/>
  <c r="K127" i="9"/>
  <c r="K126" i="9"/>
  <c r="F71" i="9"/>
  <c r="F72" i="9" s="1"/>
  <c r="K72" i="9" s="1"/>
  <c r="F66" i="9"/>
  <c r="K66" i="9" s="1"/>
  <c r="K61" i="9"/>
  <c r="K51" i="9"/>
  <c r="K125" i="9"/>
  <c r="K124" i="9"/>
  <c r="K123" i="9"/>
  <c r="K122" i="9"/>
  <c r="K121" i="9"/>
  <c r="K120" i="9"/>
  <c r="K119" i="9"/>
  <c r="K118" i="9"/>
  <c r="K117" i="9"/>
  <c r="K116" i="9"/>
  <c r="K115" i="9"/>
  <c r="K114" i="9"/>
  <c r="K113" i="9"/>
  <c r="K112" i="9"/>
  <c r="K111" i="9"/>
  <c r="K110" i="9"/>
  <c r="K109" i="9"/>
  <c r="K108" i="9"/>
  <c r="K107" i="9"/>
  <c r="K106" i="9"/>
  <c r="K105" i="9"/>
  <c r="K104" i="9"/>
  <c r="K103" i="9"/>
  <c r="K102" i="9"/>
  <c r="K101" i="9"/>
  <c r="K100" i="9"/>
  <c r="K99" i="9"/>
  <c r="K98" i="9"/>
  <c r="K97" i="9"/>
  <c r="K96" i="9"/>
  <c r="K95" i="9"/>
  <c r="K94" i="9"/>
  <c r="K93" i="9"/>
  <c r="K92" i="9"/>
  <c r="K91" i="9"/>
  <c r="K90" i="9"/>
  <c r="K89" i="9"/>
  <c r="K88" i="9"/>
  <c r="K87" i="9"/>
  <c r="K86" i="9"/>
  <c r="K85" i="9"/>
  <c r="K84" i="9"/>
  <c r="K83" i="9"/>
  <c r="K82" i="9"/>
  <c r="K81" i="9"/>
  <c r="K80" i="9"/>
  <c r="K75" i="9"/>
  <c r="K70" i="9"/>
  <c r="K65" i="9"/>
  <c r="K60" i="9"/>
  <c r="K55" i="9"/>
  <c r="K50" i="9"/>
  <c r="CH30" i="4"/>
  <c r="CF30" i="4"/>
  <c r="CD30" i="4"/>
  <c r="CD13" i="4"/>
  <c r="CD15" i="4"/>
  <c r="CD17" i="4"/>
  <c r="CD19" i="4"/>
  <c r="CD21" i="4"/>
  <c r="CD23" i="4"/>
  <c r="CD25" i="4"/>
  <c r="CD27" i="4"/>
  <c r="CD11" i="4"/>
  <c r="CD9" i="4"/>
  <c r="CI30" i="4"/>
  <c r="CG30" i="4"/>
  <c r="CE30" i="4"/>
  <c r="K71" i="9" l="1"/>
  <c r="K77" i="9"/>
  <c r="K76" i="9"/>
  <c r="F67" i="9"/>
  <c r="K56" i="9"/>
  <c r="K52" i="9"/>
  <c r="B30" i="4"/>
  <c r="K79" i="9" l="1"/>
  <c r="K78" i="9"/>
  <c r="K74" i="9"/>
  <c r="K73" i="9"/>
  <c r="F68" i="9"/>
  <c r="K67" i="9"/>
  <c r="K62" i="9"/>
  <c r="K57" i="9"/>
  <c r="K53" i="9"/>
  <c r="K54" i="9"/>
  <c r="AR36" i="6"/>
  <c r="AZ37" i="8" s="1"/>
  <c r="BA34" i="6"/>
  <c r="BA32" i="6"/>
  <c r="BA30" i="6"/>
  <c r="BA28" i="6"/>
  <c r="BA26" i="6"/>
  <c r="BA24" i="6"/>
  <c r="BA22" i="6"/>
  <c r="BA20" i="6"/>
  <c r="BA18" i="6"/>
  <c r="BA16" i="6"/>
  <c r="BH21" i="9" l="1"/>
  <c r="X31" i="9" s="1"/>
  <c r="K68" i="9"/>
  <c r="F69" i="9"/>
  <c r="K69" i="9" s="1"/>
  <c r="K64" i="9"/>
  <c r="K63" i="9"/>
  <c r="K59" i="9"/>
  <c r="K58" i="9"/>
  <c r="BA36" i="6"/>
  <c r="BH11" i="9" l="1"/>
  <c r="BH16" i="9" s="1"/>
  <c r="AU33" i="7"/>
  <c r="AU36" i="7" s="1"/>
</calcChain>
</file>

<file path=xl/sharedStrings.xml><?xml version="1.0" encoding="utf-8"?>
<sst xmlns="http://schemas.openxmlformats.org/spreadsheetml/2006/main" count="225" uniqueCount="104">
  <si>
    <t>Independência Financeira</t>
  </si>
  <si>
    <t>Plano Individual</t>
  </si>
  <si>
    <t>Conceitos e elementos envolvidos na Independência Financeira</t>
  </si>
  <si>
    <t>Definição de Custo de Vida</t>
  </si>
  <si>
    <t>Capital Investido Necessário</t>
  </si>
  <si>
    <t>Definição de Metas de Economias</t>
  </si>
  <si>
    <t>Visão Geral do Plano</t>
  </si>
  <si>
    <t>Perfil de Investidor</t>
  </si>
  <si>
    <t>Carteira de Investimentos</t>
  </si>
  <si>
    <t>Controle de Riscos</t>
  </si>
  <si>
    <t>Plano de Ações</t>
  </si>
  <si>
    <t>Recomendações Gerais</t>
  </si>
  <si>
    <t>Recomendação de Livros</t>
  </si>
  <si>
    <t>Informações de Contato com o Plano Real</t>
  </si>
  <si>
    <t>Análise da Situação Atual: como andam suas finanças?</t>
  </si>
  <si>
    <t>Responda às perguntas abaixo:</t>
  </si>
  <si>
    <t>① Eu calculo meu patrimônio líquido pelo menos um vez por ano?</t>
  </si>
  <si>
    <t>⑦ Eu economizo pelo menos entre 10% e 20% da minha renda mensalmente?</t>
  </si>
  <si>
    <t xml:space="preserve"> Não Sei</t>
  </si>
  <si>
    <t xml:space="preserve"> Não</t>
  </si>
  <si>
    <t xml:space="preserve"> Sim</t>
  </si>
  <si>
    <t>③ Eu tenho dinheiro suficiente para pagar minhas contas mensais na íntegra?</t>
  </si>
  <si>
    <t>④ Eu uso um orçamento para orientar meus gastos e poupar a cada mês?</t>
  </si>
  <si>
    <t>⑤ Eu tenho metas financeiras por escrito, com prazo e valores definidos?</t>
  </si>
  <si>
    <t>⑥ Eu gasto no máximo 70% da minha renda com despesas essenciais?</t>
  </si>
  <si>
    <t>⑧ Tenho reserva suficiente para 6 a 12 meses de despesas essenciais?</t>
  </si>
  <si>
    <t>⑨ Eu economizo dinheiro de forma regular para objetivos de longo prazo?</t>
  </si>
  <si>
    <t>⑩ Eu tenho um conhecimento satisfatório sobre investimentos financeiros?</t>
  </si>
  <si>
    <t>Os 3 Pontos Fundamentais para o Plano da IF</t>
  </si>
  <si>
    <t>Moradia</t>
  </si>
  <si>
    <t>Utilidades</t>
  </si>
  <si>
    <t>Comunicação</t>
  </si>
  <si>
    <t>Transporte</t>
  </si>
  <si>
    <t>Mercado</t>
  </si>
  <si>
    <t>Refeições</t>
  </si>
  <si>
    <t>Educação e Saúde</t>
  </si>
  <si>
    <t>Entretenimento</t>
  </si>
  <si>
    <t>Miscelânea</t>
  </si>
  <si>
    <t xml:space="preserve"> Total do Custo de Vida</t>
  </si>
  <si>
    <t>CATEGORIAS</t>
  </si>
  <si>
    <t>VALOR 
por mês</t>
  </si>
  <si>
    <t>VALOR 
por ano</t>
  </si>
  <si>
    <t>① Definir o padrão de vida desejado</t>
  </si>
  <si>
    <t>② Calcular o capital investido necessário</t>
  </si>
  <si>
    <t>③ Estabelecer as metas de economias</t>
  </si>
  <si>
    <t>① Abra sua conta numa corretora</t>
  </si>
  <si>
    <t>② Transfira seus fundos para a corretora</t>
  </si>
  <si>
    <t>③ Aloque conforme sua carteira de investimentos</t>
  </si>
  <si>
    <t>/</t>
  </si>
  <si>
    <t>Ações:</t>
  </si>
  <si>
    <t>Prazos:</t>
  </si>
  <si>
    <t>Primeiros passos para a sua Independência Financeira</t>
  </si>
  <si>
    <t>Quanto você consegue poupar por mês?</t>
  </si>
  <si>
    <t>reais</t>
  </si>
  <si>
    <t>%</t>
  </si>
  <si>
    <t>Percentual do custo de vida desejado</t>
  </si>
  <si>
    <t>Capital investido necessário:</t>
  </si>
  <si>
    <t>Custo de vida desejado (anual):</t>
  </si>
  <si>
    <r>
      <rPr>
        <sz val="12"/>
        <color theme="1"/>
        <rFont val="Calibri"/>
        <family val="2"/>
        <scheme val="minor"/>
      </rPr>
      <t>①</t>
    </r>
    <r>
      <rPr>
        <sz val="10"/>
        <color theme="1"/>
        <rFont val="Calibri"/>
        <family val="2"/>
        <scheme val="minor"/>
      </rPr>
      <t xml:space="preserve">
</t>
    </r>
    <r>
      <rPr>
        <sz val="9"/>
        <color theme="1"/>
        <rFont val="Calibri"/>
        <family val="2"/>
        <scheme val="minor"/>
      </rPr>
      <t>CONCEITOS</t>
    </r>
    <r>
      <rPr>
        <sz val="10"/>
        <color theme="1"/>
        <rFont val="Calibri"/>
        <family val="2"/>
        <scheme val="minor"/>
      </rPr>
      <t xml:space="preserve">
</t>
    </r>
    <r>
      <rPr>
        <b/>
        <sz val="12"/>
        <color theme="1"/>
        <rFont val="Calibri"/>
        <family val="2"/>
        <scheme val="minor"/>
      </rPr>
      <t>Conceitos e elementos da IF</t>
    </r>
  </si>
  <si>
    <r>
      <rPr>
        <sz val="12"/>
        <color theme="1"/>
        <rFont val="Calibri"/>
        <family val="2"/>
        <scheme val="minor"/>
      </rPr>
      <t>②</t>
    </r>
    <r>
      <rPr>
        <sz val="10"/>
        <color theme="1"/>
        <rFont val="Calibri"/>
        <family val="2"/>
        <scheme val="minor"/>
      </rPr>
      <t xml:space="preserve">
</t>
    </r>
    <r>
      <rPr>
        <sz val="9"/>
        <color theme="1"/>
        <rFont val="Calibri"/>
        <family val="2"/>
        <scheme val="minor"/>
      </rPr>
      <t>PLANEJAMENTO</t>
    </r>
    <r>
      <rPr>
        <sz val="10"/>
        <color theme="1"/>
        <rFont val="Calibri"/>
        <family val="2"/>
        <scheme val="minor"/>
      </rPr>
      <t xml:space="preserve">
</t>
    </r>
    <r>
      <rPr>
        <b/>
        <sz val="12"/>
        <color theme="1"/>
        <rFont val="Calibri"/>
        <family val="2"/>
        <scheme val="minor"/>
      </rPr>
      <t>Análise da Situação Atual</t>
    </r>
  </si>
  <si>
    <r>
      <rPr>
        <sz val="12"/>
        <color theme="1"/>
        <rFont val="Calibri"/>
        <family val="2"/>
        <scheme val="minor"/>
      </rPr>
      <t>③</t>
    </r>
    <r>
      <rPr>
        <sz val="10"/>
        <color theme="1"/>
        <rFont val="Calibri"/>
        <family val="2"/>
        <scheme val="minor"/>
      </rPr>
      <t xml:space="preserve">
</t>
    </r>
    <r>
      <rPr>
        <sz val="9"/>
        <color theme="1"/>
        <rFont val="Calibri"/>
        <family val="2"/>
        <scheme val="minor"/>
      </rPr>
      <t>PLANEJAMENTO</t>
    </r>
    <r>
      <rPr>
        <sz val="10"/>
        <color theme="1"/>
        <rFont val="Calibri"/>
        <family val="2"/>
        <scheme val="minor"/>
      </rPr>
      <t xml:space="preserve">
</t>
    </r>
    <r>
      <rPr>
        <b/>
        <sz val="12"/>
        <color theme="1"/>
        <rFont val="Calibri"/>
        <family val="2"/>
        <scheme val="minor"/>
      </rPr>
      <t>Os 3 Pontos Fundamentais</t>
    </r>
  </si>
  <si>
    <r>
      <rPr>
        <sz val="12"/>
        <color theme="1"/>
        <rFont val="Calibri"/>
        <family val="2"/>
        <scheme val="minor"/>
      </rPr>
      <t>④</t>
    </r>
    <r>
      <rPr>
        <sz val="10"/>
        <color theme="1"/>
        <rFont val="Calibri"/>
        <family val="2"/>
        <scheme val="minor"/>
      </rPr>
      <t xml:space="preserve">
</t>
    </r>
    <r>
      <rPr>
        <sz val="9"/>
        <color theme="1"/>
        <rFont val="Calibri"/>
        <family val="2"/>
        <scheme val="minor"/>
      </rPr>
      <t>PLANEJAMENTO</t>
    </r>
    <r>
      <rPr>
        <sz val="10"/>
        <color theme="1"/>
        <rFont val="Calibri"/>
        <family val="2"/>
        <scheme val="minor"/>
      </rPr>
      <t xml:space="preserve">
</t>
    </r>
    <r>
      <rPr>
        <b/>
        <sz val="12"/>
        <color theme="1"/>
        <rFont val="Calibri"/>
        <family val="2"/>
        <scheme val="minor"/>
      </rPr>
      <t>Definição do Custo de Vida</t>
    </r>
  </si>
  <si>
    <r>
      <rPr>
        <sz val="12"/>
        <color theme="1"/>
        <rFont val="Calibri"/>
        <family val="2"/>
        <scheme val="minor"/>
      </rPr>
      <t>⑤</t>
    </r>
    <r>
      <rPr>
        <sz val="10"/>
        <color theme="1"/>
        <rFont val="Calibri"/>
        <family val="2"/>
        <scheme val="minor"/>
      </rPr>
      <t xml:space="preserve">
</t>
    </r>
    <r>
      <rPr>
        <sz val="9"/>
        <color theme="1"/>
        <rFont val="Calibri"/>
        <family val="2"/>
        <scheme val="minor"/>
      </rPr>
      <t>PLANEJAMENTO</t>
    </r>
    <r>
      <rPr>
        <sz val="10"/>
        <color theme="1"/>
        <rFont val="Calibri"/>
        <family val="2"/>
        <scheme val="minor"/>
      </rPr>
      <t xml:space="preserve">
</t>
    </r>
    <r>
      <rPr>
        <b/>
        <sz val="12"/>
        <color theme="1"/>
        <rFont val="Calibri"/>
        <family val="2"/>
        <scheme val="minor"/>
      </rPr>
      <t>Capital Investido Necessário</t>
    </r>
  </si>
  <si>
    <r>
      <rPr>
        <sz val="12"/>
        <color theme="1"/>
        <rFont val="Calibri"/>
        <family val="2"/>
        <scheme val="minor"/>
      </rPr>
      <t>⑥</t>
    </r>
    <r>
      <rPr>
        <sz val="10"/>
        <color theme="1"/>
        <rFont val="Calibri"/>
        <family val="2"/>
        <scheme val="minor"/>
      </rPr>
      <t xml:space="preserve">
</t>
    </r>
    <r>
      <rPr>
        <sz val="9"/>
        <color theme="1"/>
        <rFont val="Calibri"/>
        <family val="2"/>
        <scheme val="minor"/>
      </rPr>
      <t>PLANEJAMENTO</t>
    </r>
    <r>
      <rPr>
        <sz val="10"/>
        <color theme="1"/>
        <rFont val="Calibri"/>
        <family val="2"/>
        <scheme val="minor"/>
      </rPr>
      <t xml:space="preserve">
</t>
    </r>
    <r>
      <rPr>
        <b/>
        <sz val="12"/>
        <color theme="1"/>
        <rFont val="Calibri"/>
        <family val="2"/>
        <scheme val="minor"/>
      </rPr>
      <t>Metas de Economias</t>
    </r>
  </si>
  <si>
    <r>
      <rPr>
        <sz val="12"/>
        <color theme="1"/>
        <rFont val="Calibri"/>
        <family val="2"/>
        <scheme val="minor"/>
      </rPr>
      <t>⑦</t>
    </r>
    <r>
      <rPr>
        <sz val="10"/>
        <color theme="1"/>
        <rFont val="Calibri"/>
        <family val="2"/>
        <scheme val="minor"/>
      </rPr>
      <t xml:space="preserve">
</t>
    </r>
    <r>
      <rPr>
        <sz val="9"/>
        <color theme="1"/>
        <rFont val="Calibri"/>
        <family val="2"/>
        <scheme val="minor"/>
      </rPr>
      <t>PLANEJAMENTO</t>
    </r>
    <r>
      <rPr>
        <sz val="10"/>
        <color theme="1"/>
        <rFont val="Calibri"/>
        <family val="2"/>
        <scheme val="minor"/>
      </rPr>
      <t xml:space="preserve">
</t>
    </r>
    <r>
      <rPr>
        <b/>
        <sz val="12"/>
        <color theme="1"/>
        <rFont val="Calibri"/>
        <family val="2"/>
        <scheme val="minor"/>
      </rPr>
      <t>Visão Geral do Plano</t>
    </r>
  </si>
  <si>
    <r>
      <rPr>
        <sz val="12"/>
        <color theme="1"/>
        <rFont val="Calibri"/>
        <family val="2"/>
        <scheme val="minor"/>
      </rPr>
      <t>⑧</t>
    </r>
    <r>
      <rPr>
        <sz val="10"/>
        <color theme="1"/>
        <rFont val="Calibri"/>
        <family val="2"/>
        <scheme val="minor"/>
      </rPr>
      <t xml:space="preserve">
</t>
    </r>
    <r>
      <rPr>
        <sz val="9"/>
        <color theme="1"/>
        <rFont val="Calibri"/>
        <family val="2"/>
        <scheme val="minor"/>
      </rPr>
      <t>CONHECER A SI MESMO</t>
    </r>
    <r>
      <rPr>
        <sz val="10"/>
        <color theme="1"/>
        <rFont val="Calibri"/>
        <family val="2"/>
        <scheme val="minor"/>
      </rPr>
      <t xml:space="preserve">
</t>
    </r>
    <r>
      <rPr>
        <b/>
        <sz val="12"/>
        <color theme="1"/>
        <rFont val="Calibri"/>
        <family val="2"/>
        <scheme val="minor"/>
      </rPr>
      <t>Perfil de Investidor</t>
    </r>
  </si>
  <si>
    <r>
      <rPr>
        <sz val="12"/>
        <color theme="1"/>
        <rFont val="Calibri"/>
        <family val="2"/>
        <scheme val="minor"/>
      </rPr>
      <t>⑨</t>
    </r>
    <r>
      <rPr>
        <sz val="10"/>
        <color theme="1"/>
        <rFont val="Calibri"/>
        <family val="2"/>
        <scheme val="minor"/>
      </rPr>
      <t xml:space="preserve">
</t>
    </r>
    <r>
      <rPr>
        <sz val="9"/>
        <color theme="1"/>
        <rFont val="Calibri"/>
        <family val="2"/>
        <scheme val="minor"/>
      </rPr>
      <t>EXECUÇÃO</t>
    </r>
    <r>
      <rPr>
        <sz val="10"/>
        <color theme="1"/>
        <rFont val="Calibri"/>
        <family val="2"/>
        <scheme val="minor"/>
      </rPr>
      <t xml:space="preserve">
</t>
    </r>
    <r>
      <rPr>
        <b/>
        <sz val="12"/>
        <color theme="1"/>
        <rFont val="Calibri"/>
        <family val="2"/>
        <scheme val="minor"/>
      </rPr>
      <t>Carteira de Investimentos</t>
    </r>
  </si>
  <si>
    <r>
      <rPr>
        <sz val="12"/>
        <color theme="1"/>
        <rFont val="Calibri"/>
        <family val="2"/>
        <scheme val="minor"/>
      </rPr>
      <t>⑩</t>
    </r>
    <r>
      <rPr>
        <sz val="10"/>
        <color theme="1"/>
        <rFont val="Calibri"/>
        <family val="2"/>
        <scheme val="minor"/>
      </rPr>
      <t xml:space="preserve">
</t>
    </r>
    <r>
      <rPr>
        <sz val="9"/>
        <color theme="1"/>
        <rFont val="Calibri"/>
        <family val="2"/>
        <scheme val="minor"/>
      </rPr>
      <t>EXECUÇÃO</t>
    </r>
    <r>
      <rPr>
        <sz val="10"/>
        <color theme="1"/>
        <rFont val="Calibri"/>
        <family val="2"/>
        <scheme val="minor"/>
      </rPr>
      <t xml:space="preserve">
</t>
    </r>
    <r>
      <rPr>
        <b/>
        <sz val="12"/>
        <color theme="1"/>
        <rFont val="Calibri"/>
        <family val="2"/>
        <scheme val="minor"/>
      </rPr>
      <t>Controle de Riscos</t>
    </r>
  </si>
  <si>
    <r>
      <rPr>
        <sz val="12"/>
        <color theme="1"/>
        <rFont val="Calibri"/>
        <family val="2"/>
        <scheme val="minor"/>
      </rPr>
      <t>⑪</t>
    </r>
    <r>
      <rPr>
        <sz val="10"/>
        <color theme="1"/>
        <rFont val="Calibri"/>
        <family val="2"/>
        <scheme val="minor"/>
      </rPr>
      <t xml:space="preserve">
</t>
    </r>
    <r>
      <rPr>
        <sz val="9"/>
        <color theme="1"/>
        <rFont val="Calibri"/>
        <family val="2"/>
        <scheme val="minor"/>
      </rPr>
      <t>EXECUÇÃO</t>
    </r>
    <r>
      <rPr>
        <sz val="10"/>
        <color theme="1"/>
        <rFont val="Calibri"/>
        <family val="2"/>
        <scheme val="minor"/>
      </rPr>
      <t xml:space="preserve">
</t>
    </r>
    <r>
      <rPr>
        <b/>
        <sz val="12"/>
        <color theme="1"/>
        <rFont val="Calibri"/>
        <family val="2"/>
        <scheme val="minor"/>
      </rPr>
      <t>Plano de Ações</t>
    </r>
  </si>
  <si>
    <r>
      <rPr>
        <sz val="12"/>
        <color theme="1"/>
        <rFont val="Calibri"/>
        <family val="2"/>
        <scheme val="minor"/>
      </rPr>
      <t>⑫</t>
    </r>
    <r>
      <rPr>
        <sz val="10"/>
        <color theme="1"/>
        <rFont val="Calibri"/>
        <family val="2"/>
        <scheme val="minor"/>
      </rPr>
      <t xml:space="preserve">
</t>
    </r>
    <r>
      <rPr>
        <sz val="9"/>
        <color theme="1"/>
        <rFont val="Calibri"/>
        <family val="2"/>
        <scheme val="minor"/>
      </rPr>
      <t>ANEXOS</t>
    </r>
    <r>
      <rPr>
        <sz val="10"/>
        <color theme="1"/>
        <rFont val="Calibri"/>
        <family val="2"/>
        <scheme val="minor"/>
      </rPr>
      <t xml:space="preserve">
</t>
    </r>
    <r>
      <rPr>
        <b/>
        <sz val="12"/>
        <color theme="1"/>
        <rFont val="Calibri"/>
        <family val="2"/>
        <scheme val="minor"/>
      </rPr>
      <t>Recomendações Gerais</t>
    </r>
  </si>
  <si>
    <r>
      <rPr>
        <sz val="12"/>
        <color theme="1"/>
        <rFont val="Calibri"/>
        <family val="2"/>
        <scheme val="minor"/>
      </rPr>
      <t>⑬</t>
    </r>
    <r>
      <rPr>
        <sz val="10"/>
        <color theme="1"/>
        <rFont val="Calibri"/>
        <family val="2"/>
        <scheme val="minor"/>
      </rPr>
      <t xml:space="preserve">
</t>
    </r>
    <r>
      <rPr>
        <sz val="9"/>
        <color theme="1"/>
        <rFont val="Calibri"/>
        <family val="2"/>
        <scheme val="minor"/>
      </rPr>
      <t>ANEXOS</t>
    </r>
    <r>
      <rPr>
        <sz val="10"/>
        <color theme="1"/>
        <rFont val="Calibri"/>
        <family val="2"/>
        <scheme val="minor"/>
      </rPr>
      <t xml:space="preserve">
</t>
    </r>
    <r>
      <rPr>
        <b/>
        <sz val="12"/>
        <color theme="1"/>
        <rFont val="Calibri"/>
        <family val="2"/>
        <scheme val="minor"/>
      </rPr>
      <t>Recomendações de Livros</t>
    </r>
  </si>
  <si>
    <r>
      <rPr>
        <sz val="12"/>
        <color theme="1"/>
        <rFont val="Calibri"/>
        <family val="2"/>
        <scheme val="minor"/>
      </rPr>
      <t>⑭</t>
    </r>
    <r>
      <rPr>
        <sz val="10"/>
        <color theme="1"/>
        <rFont val="Calibri"/>
        <family val="2"/>
        <scheme val="minor"/>
      </rPr>
      <t xml:space="preserve">
</t>
    </r>
    <r>
      <rPr>
        <sz val="9"/>
        <color theme="1"/>
        <rFont val="Calibri"/>
        <family val="2"/>
        <scheme val="minor"/>
      </rPr>
      <t>ANEXOS</t>
    </r>
    <r>
      <rPr>
        <sz val="10"/>
        <color theme="1"/>
        <rFont val="Calibri"/>
        <family val="2"/>
        <scheme val="minor"/>
      </rPr>
      <t xml:space="preserve">
</t>
    </r>
    <r>
      <rPr>
        <b/>
        <sz val="12"/>
        <color theme="1"/>
        <rFont val="Calibri"/>
        <family val="2"/>
        <scheme val="minor"/>
      </rPr>
      <t>Informações de Contato</t>
    </r>
  </si>
  <si>
    <t>Nome:</t>
  </si>
  <si>
    <t>Data:</t>
  </si>
  <si>
    <t>Olha, você precisa se dedicar mais às suas finanças pessoais. Se não fizer isso, ninguém fará por você. Entre em contato conosco através do site www.oplanoreal.com.br e vamos te dar orientações sobre como melhorar sua situação financeira.</t>
  </si>
  <si>
    <t>Muito bom! Seu nível de controle e práticas financeiras está acima da média, mas ainda pode melhorar. Se deseja evoluir ainda mais, entre em contato conosco através do site www.oplanoreal.com.br e vamos te dar orientações sobre como melhorar sua situação financeira.</t>
  </si>
  <si>
    <t>Parabéns! Você tem total domínio sobre as suas finanças e tem todos os elementos necessários para alcançar a sua Independência Financeira no longo prazo. Se quiser saber mais detalhes, entre em contato conosco através do site www.oplanoreal.com.br.</t>
  </si>
  <si>
    <t>Resultado das respostas:</t>
  </si>
  <si>
    <t/>
  </si>
  <si>
    <t>RESULTADO:</t>
  </si>
  <si>
    <t>Bom, pelo menos você já está fazendo algumas coisas, mas ainda há muito espaço para melhorias nas suas finanças pessoais. Entre em contato conosco através do site www.oplanoreal.com.br e vamos te dar orientações sobre como melhorar sua situação financeira.</t>
  </si>
  <si>
    <t>② Eu mantenho meus registros financeiros organizados?</t>
  </si>
  <si>
    <t>Outros</t>
  </si>
  <si>
    <t>Tabela auxiliar:</t>
  </si>
  <si>
    <t>Savings</t>
  </si>
  <si>
    <t>Years to FI</t>
  </si>
  <si>
    <t>-</t>
  </si>
  <si>
    <t>Você precisa economizar mais para a sua independência financeira</t>
  </si>
  <si>
    <t>O Plano Real · 2018 © Todos os direitos reservados</t>
  </si>
  <si>
    <t>Instruções para uso desta planilha:</t>
  </si>
  <si>
    <t>2) Os demais campos da planilha contêm fórmulas ou foram elaborados apenas para consulta.</t>
  </si>
  <si>
    <t>3) A planilha está protegida para preservar suas fórmulas e configurações, porém não há senhas.</t>
  </si>
  <si>
    <t>4) É possível desproteger a planilha facilmente através do menu "Revisão -&gt; Desproteger planilha"</t>
  </si>
  <si>
    <t>Avisos importantes:</t>
  </si>
  <si>
    <t>1) Este arquivo foi elaborado meramente para fins educacionais.</t>
  </si>
  <si>
    <t>2) Não contêm indicações ou sugestões de nenhum investimento específico.</t>
  </si>
  <si>
    <t>3) Em caso de dúvidas, críticas ou sugestões, entre em contato conosco pelo email:</t>
  </si>
  <si>
    <t>contato@oplanoreal.com.br</t>
  </si>
  <si>
    <t>5) Após o preenchimento, você pode imprimir ou gerar um .PDF deste arquivo, num formato A4 paisagem.</t>
  </si>
  <si>
    <t>1) Percorra todas as fichas do arquivo ou use os botões do menu, preenchendo apenas os campos com fundo amarelo.</t>
  </si>
  <si>
    <t>Preencha a tabela abaixo com o padrão de vida desejado:</t>
  </si>
  <si>
    <t>Menu</t>
  </si>
  <si>
    <t>Avançar</t>
  </si>
  <si>
    <t>Retornar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</si>
</sst>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416]d\-mmm\-yy;@"/>
  </numFmts>
  <fonts count="33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60"/>
      <color theme="1"/>
      <name val="Calibri"/>
      <family val="2"/>
      <scheme val="minor"/>
    </font>
    <font>
      <sz val="36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3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rgb="FF0432FF"/>
      <name val="Calibri"/>
      <family val="2"/>
      <scheme val="minor"/>
    </font>
    <font>
      <b/>
      <sz val="16"/>
      <color rgb="FF0432FF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24"/>
      <color rgb="FF0432FF"/>
      <name val="Calibri"/>
      <family val="2"/>
      <scheme val="minor"/>
    </font>
    <font>
      <b/>
      <sz val="28"/>
      <color theme="1"/>
      <name val="Calibri"/>
      <family val="2"/>
      <scheme val="minor"/>
    </font>
    <font>
      <b/>
      <sz val="24"/>
      <name val="Calibri"/>
      <family val="2"/>
      <scheme val="minor"/>
    </font>
    <font>
      <b/>
      <sz val="28"/>
      <color rgb="FF00B050"/>
      <name val="Calibri"/>
      <family val="2"/>
      <scheme val="minor"/>
    </font>
    <font>
      <sz val="18"/>
      <color theme="1"/>
      <name val="Calibri"/>
      <family val="2"/>
      <scheme val="minor"/>
    </font>
    <font>
      <sz val="9"/>
      <color rgb="FF0000FF"/>
      <name val="Myriad Pro"/>
      <family val="2"/>
    </font>
    <font>
      <sz val="9"/>
      <color theme="0" tint="-0.499984740745262"/>
      <name val="Myriad Pro"/>
      <family val="2"/>
    </font>
    <font>
      <sz val="9"/>
      <name val="Myriad Pro"/>
      <family val="2"/>
    </font>
    <font>
      <b/>
      <sz val="36"/>
      <name val="Calibri"/>
      <family val="2"/>
      <scheme val="minor"/>
    </font>
    <font>
      <sz val="10"/>
      <name val="Calibri"/>
      <family val="2"/>
      <scheme val="minor"/>
    </font>
    <font>
      <u/>
      <sz val="16"/>
      <color theme="10"/>
      <name val="Calibri"/>
      <family val="2"/>
      <scheme val="minor"/>
    </font>
    <font>
      <b/>
      <sz val="8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theme="9" tint="-0.24994659260841701"/>
      </left>
      <right/>
      <top style="double">
        <color theme="9" tint="-0.24994659260841701"/>
      </top>
      <bottom/>
      <diagonal/>
    </border>
    <border>
      <left/>
      <right/>
      <top style="double">
        <color theme="9" tint="-0.24994659260841701"/>
      </top>
      <bottom/>
      <diagonal/>
    </border>
    <border>
      <left/>
      <right style="double">
        <color theme="9" tint="-0.24994659260841701"/>
      </right>
      <top style="double">
        <color theme="9" tint="-0.24994659260841701"/>
      </top>
      <bottom/>
      <diagonal/>
    </border>
    <border>
      <left style="double">
        <color theme="9" tint="-0.24994659260841701"/>
      </left>
      <right/>
      <top/>
      <bottom style="double">
        <color theme="9" tint="-0.24994659260841701"/>
      </bottom>
      <diagonal/>
    </border>
    <border>
      <left/>
      <right/>
      <top/>
      <bottom style="double">
        <color theme="9" tint="-0.24994659260841701"/>
      </bottom>
      <diagonal/>
    </border>
    <border>
      <left/>
      <right style="double">
        <color theme="9" tint="-0.24994659260841701"/>
      </right>
      <top/>
      <bottom style="double">
        <color theme="9" tint="-0.2499465926084170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133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4" fillId="0" borderId="0" applyFont="0" applyFill="0" applyBorder="0" applyAlignment="0" applyProtection="0"/>
  </cellStyleXfs>
  <cellXfs count="123">
    <xf numFmtId="0" fontId="0" fillId="0" borderId="0" xfId="0"/>
    <xf numFmtId="0" fontId="5" fillId="0" borderId="0" xfId="0" applyFont="1" applyAlignment="1">
      <alignment horizontal="centerContinuous" vertical="center"/>
    </xf>
    <xf numFmtId="0" fontId="6" fillId="0" borderId="0" xfId="0" applyFont="1" applyAlignment="1">
      <alignment horizontal="centerContinuous" vertical="center"/>
    </xf>
    <xf numFmtId="0" fontId="7" fillId="0" borderId="0" xfId="0" applyFont="1" applyAlignment="1">
      <alignment vertical="center"/>
    </xf>
    <xf numFmtId="0" fontId="8" fillId="0" borderId="0" xfId="0" applyFont="1" applyAlignment="1">
      <alignment horizontal="centerContinuous" vertical="center"/>
    </xf>
    <xf numFmtId="0" fontId="11" fillId="0" borderId="0" xfId="0" applyFont="1" applyAlignment="1">
      <alignment horizontal="left" vertical="center"/>
    </xf>
    <xf numFmtId="0" fontId="12" fillId="2" borderId="9" xfId="0" applyFont="1" applyFill="1" applyBorder="1" applyAlignment="1">
      <alignment horizontal="centerContinuous" vertical="center"/>
    </xf>
    <xf numFmtId="0" fontId="6" fillId="2" borderId="10" xfId="0" applyFont="1" applyFill="1" applyBorder="1" applyAlignment="1">
      <alignment horizontal="centerContinuous" vertical="center"/>
    </xf>
    <xf numFmtId="0" fontId="6" fillId="2" borderId="11" xfId="0" applyFont="1" applyFill="1" applyBorder="1" applyAlignment="1">
      <alignment horizontal="centerContinuous" vertical="center"/>
    </xf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3" fontId="10" fillId="3" borderId="14" xfId="0" applyNumberFormat="1" applyFont="1" applyFill="1" applyBorder="1" applyAlignment="1">
      <alignment horizontal="centerContinuous"/>
    </xf>
    <xf numFmtId="0" fontId="7" fillId="3" borderId="15" xfId="0" applyFont="1" applyFill="1" applyBorder="1" applyAlignment="1">
      <alignment horizontal="centerContinuous" vertical="center"/>
    </xf>
    <xf numFmtId="0" fontId="7" fillId="3" borderId="16" xfId="0" applyFont="1" applyFill="1" applyBorder="1" applyAlignment="1">
      <alignment horizontal="centerContinuous" vertical="center"/>
    </xf>
    <xf numFmtId="0" fontId="7" fillId="2" borderId="1" xfId="0" applyFont="1" applyFill="1" applyBorder="1" applyAlignment="1">
      <alignment vertical="center"/>
    </xf>
    <xf numFmtId="0" fontId="7" fillId="2" borderId="2" xfId="0" applyFont="1" applyFill="1" applyBorder="1" applyAlignment="1">
      <alignment vertical="center"/>
    </xf>
    <xf numFmtId="0" fontId="7" fillId="2" borderId="3" xfId="0" applyFont="1" applyFill="1" applyBorder="1" applyAlignment="1">
      <alignment vertical="center"/>
    </xf>
    <xf numFmtId="0" fontId="7" fillId="2" borderId="4" xfId="0" applyFont="1" applyFill="1" applyBorder="1" applyAlignment="1">
      <alignment vertical="center"/>
    </xf>
    <xf numFmtId="0" fontId="7" fillId="2" borderId="0" xfId="0" applyFont="1" applyFill="1" applyBorder="1" applyAlignment="1">
      <alignment vertical="center"/>
    </xf>
    <xf numFmtId="0" fontId="7" fillId="2" borderId="5" xfId="0" applyFont="1" applyFill="1" applyBorder="1" applyAlignment="1">
      <alignment vertical="center"/>
    </xf>
    <xf numFmtId="0" fontId="15" fillId="2" borderId="4" xfId="0" applyFont="1" applyFill="1" applyBorder="1" applyAlignment="1">
      <alignment vertical="center"/>
    </xf>
    <xf numFmtId="0" fontId="7" fillId="2" borderId="6" xfId="0" applyFont="1" applyFill="1" applyBorder="1" applyAlignment="1">
      <alignment vertical="center"/>
    </xf>
    <xf numFmtId="0" fontId="7" fillId="2" borderId="7" xfId="0" applyFont="1" applyFill="1" applyBorder="1" applyAlignment="1">
      <alignment vertical="center"/>
    </xf>
    <xf numFmtId="0" fontId="20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6" fillId="0" borderId="20" xfId="0" applyFont="1" applyBorder="1" applyAlignment="1">
      <alignment horizontal="center" vertical="center"/>
    </xf>
    <xf numFmtId="0" fontId="27" fillId="0" borderId="20" xfId="0" applyFont="1" applyBorder="1" applyAlignment="1">
      <alignment horizontal="center" vertical="center"/>
    </xf>
    <xf numFmtId="0" fontId="7" fillId="0" borderId="0" xfId="0" applyFont="1" applyAlignment="1">
      <alignment horizontal="right" vertical="center"/>
    </xf>
    <xf numFmtId="9" fontId="26" fillId="0" borderId="20" xfId="132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quotePrefix="1" applyFont="1" applyAlignment="1">
      <alignment vertical="center"/>
    </xf>
    <xf numFmtId="0" fontId="7" fillId="0" borderId="0" xfId="0" applyFont="1" applyAlignment="1">
      <alignment horizontal="left" vertical="center"/>
    </xf>
    <xf numFmtId="0" fontId="31" fillId="0" borderId="0" xfId="131" applyFont="1" applyAlignment="1">
      <alignment vertical="center"/>
    </xf>
    <xf numFmtId="0" fontId="14" fillId="0" borderId="0" xfId="0" applyFont="1" applyAlignment="1">
      <alignment horizontal="centerContinuous" vertical="center"/>
    </xf>
    <xf numFmtId="0" fontId="7" fillId="0" borderId="0" xfId="0" applyFont="1" applyAlignment="1">
      <alignment horizontal="centerContinuous" vertical="center"/>
    </xf>
    <xf numFmtId="0" fontId="7" fillId="0" borderId="0" xfId="0" applyFont="1" applyFill="1" applyAlignment="1">
      <alignment vertical="center"/>
    </xf>
    <xf numFmtId="0" fontId="7" fillId="0" borderId="2" xfId="0" applyFont="1" applyBorder="1" applyAlignment="1">
      <alignment horizontal="center" vertical="center"/>
    </xf>
    <xf numFmtId="0" fontId="32" fillId="0" borderId="0" xfId="0" applyFont="1" applyAlignment="1">
      <alignment horizontal="center"/>
    </xf>
    <xf numFmtId="0" fontId="25" fillId="4" borderId="0" xfId="0" applyFont="1" applyFill="1" applyAlignment="1" applyProtection="1">
      <alignment horizontal="left" vertical="center"/>
      <protection locked="0"/>
    </xf>
    <xf numFmtId="164" fontId="25" fillId="4" borderId="0" xfId="0" applyNumberFormat="1" applyFont="1" applyFill="1" applyAlignment="1" applyProtection="1">
      <alignment horizontal="center" vertical="center"/>
      <protection locked="0"/>
    </xf>
    <xf numFmtId="0" fontId="7" fillId="0" borderId="1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/>
    </xf>
    <xf numFmtId="0" fontId="7" fillId="0" borderId="7" xfId="0" applyFont="1" applyFill="1" applyBorder="1" applyAlignment="1">
      <alignment horizontal="center" vertical="center"/>
    </xf>
    <xf numFmtId="0" fontId="7" fillId="0" borderId="8" xfId="0" applyFont="1" applyFill="1" applyBorder="1" applyAlignment="1">
      <alignment horizontal="center" vertical="center"/>
    </xf>
    <xf numFmtId="3" fontId="14" fillId="3" borderId="17" xfId="0" applyNumberFormat="1" applyFont="1" applyFill="1" applyBorder="1" applyAlignment="1">
      <alignment horizontal="center" vertical="center" wrapText="1"/>
    </xf>
    <xf numFmtId="3" fontId="14" fillId="3" borderId="18" xfId="0" applyNumberFormat="1" applyFont="1" applyFill="1" applyBorder="1" applyAlignment="1">
      <alignment horizontal="center" vertical="center" wrapText="1"/>
    </xf>
    <xf numFmtId="3" fontId="14" fillId="3" borderId="19" xfId="0" applyNumberFormat="1" applyFont="1" applyFill="1" applyBorder="1" applyAlignment="1">
      <alignment horizontal="center" vertical="center" wrapText="1"/>
    </xf>
    <xf numFmtId="9" fontId="28" fillId="0" borderId="0" xfId="132" applyFont="1" applyBorder="1" applyAlignment="1">
      <alignment horizontal="center" vertical="center"/>
    </xf>
    <xf numFmtId="0" fontId="15" fillId="4" borderId="12" xfId="0" applyFont="1" applyFill="1" applyBorder="1" applyAlignment="1" applyProtection="1">
      <alignment horizontal="center" vertical="center"/>
      <protection locked="0"/>
    </xf>
    <xf numFmtId="0" fontId="15" fillId="4" borderId="13" xfId="0" applyFont="1" applyFill="1" applyBorder="1" applyAlignment="1" applyProtection="1">
      <alignment horizontal="center" vertical="center"/>
      <protection locked="0"/>
    </xf>
    <xf numFmtId="0" fontId="16" fillId="0" borderId="1" xfId="0" applyFont="1" applyBorder="1" applyAlignment="1">
      <alignment horizontal="left" vertical="center" indent="1"/>
    </xf>
    <xf numFmtId="0" fontId="16" fillId="0" borderId="2" xfId="0" applyFont="1" applyBorder="1" applyAlignment="1">
      <alignment horizontal="left" vertical="center" indent="1"/>
    </xf>
    <xf numFmtId="0" fontId="16" fillId="0" borderId="3" xfId="0" applyFont="1" applyBorder="1" applyAlignment="1">
      <alignment horizontal="left" vertical="center" indent="1"/>
    </xf>
    <xf numFmtId="0" fontId="16" fillId="0" borderId="6" xfId="0" applyFont="1" applyBorder="1" applyAlignment="1">
      <alignment horizontal="left" vertical="center" indent="1"/>
    </xf>
    <xf numFmtId="0" fontId="16" fillId="0" borderId="7" xfId="0" applyFont="1" applyBorder="1" applyAlignment="1">
      <alignment horizontal="left" vertical="center" indent="1"/>
    </xf>
    <xf numFmtId="0" fontId="16" fillId="0" borderId="8" xfId="0" applyFont="1" applyBorder="1" applyAlignment="1">
      <alignment horizontal="left" vertical="center" indent="1"/>
    </xf>
    <xf numFmtId="3" fontId="17" fillId="4" borderId="1" xfId="0" applyNumberFormat="1" applyFont="1" applyFill="1" applyBorder="1" applyAlignment="1" applyProtection="1">
      <alignment horizontal="center" vertical="center"/>
      <protection locked="0"/>
    </xf>
    <xf numFmtId="3" fontId="17" fillId="4" borderId="2" xfId="0" applyNumberFormat="1" applyFont="1" applyFill="1" applyBorder="1" applyAlignment="1" applyProtection="1">
      <alignment horizontal="center" vertical="center"/>
      <protection locked="0"/>
    </xf>
    <xf numFmtId="3" fontId="17" fillId="4" borderId="3" xfId="0" applyNumberFormat="1" applyFont="1" applyFill="1" applyBorder="1" applyAlignment="1" applyProtection="1">
      <alignment horizontal="center" vertical="center"/>
      <protection locked="0"/>
    </xf>
    <xf numFmtId="3" fontId="17" fillId="4" borderId="6" xfId="0" applyNumberFormat="1" applyFont="1" applyFill="1" applyBorder="1" applyAlignment="1" applyProtection="1">
      <alignment horizontal="center" vertical="center"/>
      <protection locked="0"/>
    </xf>
    <xf numFmtId="3" fontId="17" fillId="4" borderId="7" xfId="0" applyNumberFormat="1" applyFont="1" applyFill="1" applyBorder="1" applyAlignment="1" applyProtection="1">
      <alignment horizontal="center" vertical="center"/>
      <protection locked="0"/>
    </xf>
    <xf numFmtId="3" fontId="17" fillId="4" borderId="8" xfId="0" applyNumberFormat="1" applyFont="1" applyFill="1" applyBorder="1" applyAlignment="1" applyProtection="1">
      <alignment horizontal="center" vertical="center"/>
      <protection locked="0"/>
    </xf>
    <xf numFmtId="3" fontId="18" fillId="0" borderId="1" xfId="0" applyNumberFormat="1" applyFont="1" applyBorder="1" applyAlignment="1">
      <alignment horizontal="center" vertical="center"/>
    </xf>
    <xf numFmtId="3" fontId="18" fillId="0" borderId="2" xfId="0" applyNumberFormat="1" applyFont="1" applyBorder="1" applyAlignment="1">
      <alignment horizontal="center" vertical="center"/>
    </xf>
    <xf numFmtId="3" fontId="18" fillId="0" borderId="3" xfId="0" applyNumberFormat="1" applyFont="1" applyBorder="1" applyAlignment="1">
      <alignment horizontal="center" vertical="center"/>
    </xf>
    <xf numFmtId="3" fontId="18" fillId="0" borderId="6" xfId="0" applyNumberFormat="1" applyFont="1" applyBorder="1" applyAlignment="1">
      <alignment horizontal="center" vertical="center"/>
    </xf>
    <xf numFmtId="3" fontId="18" fillId="0" borderId="7" xfId="0" applyNumberFormat="1" applyFont="1" applyBorder="1" applyAlignment="1">
      <alignment horizontal="center" vertical="center"/>
    </xf>
    <xf numFmtId="3" fontId="18" fillId="0" borderId="8" xfId="0" applyNumberFormat="1" applyFont="1" applyBorder="1" applyAlignment="1">
      <alignment horizontal="center" vertical="center"/>
    </xf>
    <xf numFmtId="3" fontId="19" fillId="2" borderId="1" xfId="0" applyNumberFormat="1" applyFont="1" applyFill="1" applyBorder="1" applyAlignment="1">
      <alignment horizontal="center" vertical="center"/>
    </xf>
    <xf numFmtId="3" fontId="19" fillId="2" borderId="2" xfId="0" applyNumberFormat="1" applyFont="1" applyFill="1" applyBorder="1" applyAlignment="1">
      <alignment horizontal="center" vertical="center"/>
    </xf>
    <xf numFmtId="3" fontId="19" fillId="2" borderId="3" xfId="0" applyNumberFormat="1" applyFont="1" applyFill="1" applyBorder="1" applyAlignment="1">
      <alignment horizontal="center" vertical="center"/>
    </xf>
    <xf numFmtId="3" fontId="19" fillId="2" borderId="4" xfId="0" applyNumberFormat="1" applyFont="1" applyFill="1" applyBorder="1" applyAlignment="1">
      <alignment horizontal="center" vertical="center"/>
    </xf>
    <xf numFmtId="3" fontId="19" fillId="2" borderId="0" xfId="0" applyNumberFormat="1" applyFont="1" applyFill="1" applyBorder="1" applyAlignment="1">
      <alignment horizontal="center" vertical="center"/>
    </xf>
    <xf numFmtId="3" fontId="19" fillId="2" borderId="5" xfId="0" applyNumberFormat="1" applyFont="1" applyFill="1" applyBorder="1" applyAlignment="1">
      <alignment horizontal="center" vertical="center"/>
    </xf>
    <xf numFmtId="3" fontId="19" fillId="2" borderId="6" xfId="0" applyNumberFormat="1" applyFont="1" applyFill="1" applyBorder="1" applyAlignment="1">
      <alignment horizontal="center" vertical="center"/>
    </xf>
    <xf numFmtId="3" fontId="19" fillId="2" borderId="7" xfId="0" applyNumberFormat="1" applyFont="1" applyFill="1" applyBorder="1" applyAlignment="1">
      <alignment horizontal="center" vertical="center"/>
    </xf>
    <xf numFmtId="3" fontId="19" fillId="2" borderId="8" xfId="0" applyNumberFormat="1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center"/>
    </xf>
    <xf numFmtId="0" fontId="16" fillId="0" borderId="7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 wrapText="1"/>
    </xf>
    <xf numFmtId="0" fontId="16" fillId="0" borderId="5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7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 wrapText="1"/>
    </xf>
    <xf numFmtId="0" fontId="20" fillId="0" borderId="0" xfId="0" applyFont="1" applyAlignment="1">
      <alignment horizontal="left" vertical="center"/>
    </xf>
    <xf numFmtId="3" fontId="21" fillId="0" borderId="0" xfId="0" quotePrefix="1" applyNumberFormat="1" applyFont="1" applyBorder="1" applyAlignment="1">
      <alignment horizontal="center" vertical="center"/>
    </xf>
    <xf numFmtId="3" fontId="21" fillId="0" borderId="0" xfId="0" applyNumberFormat="1" applyFont="1" applyBorder="1" applyAlignment="1">
      <alignment horizontal="center" vertical="center"/>
    </xf>
    <xf numFmtId="3" fontId="21" fillId="0" borderId="7" xfId="0" applyNumberFormat="1" applyFont="1" applyBorder="1" applyAlignment="1">
      <alignment horizontal="center" vertical="center"/>
    </xf>
    <xf numFmtId="3" fontId="23" fillId="4" borderId="0" xfId="0" quotePrefix="1" applyNumberFormat="1" applyFont="1" applyFill="1" applyBorder="1" applyAlignment="1" applyProtection="1">
      <alignment horizontal="center" vertical="center"/>
      <protection locked="0"/>
    </xf>
    <xf numFmtId="3" fontId="23" fillId="4" borderId="0" xfId="0" applyNumberFormat="1" applyFont="1" applyFill="1" applyBorder="1" applyAlignment="1" applyProtection="1">
      <alignment horizontal="center" vertical="center"/>
      <protection locked="0"/>
    </xf>
    <xf numFmtId="3" fontId="23" fillId="4" borderId="7" xfId="0" applyNumberFormat="1" applyFont="1" applyFill="1" applyBorder="1" applyAlignment="1" applyProtection="1">
      <alignment horizontal="center" vertical="center"/>
      <protection locked="0"/>
    </xf>
    <xf numFmtId="0" fontId="30" fillId="0" borderId="0" xfId="0" applyNumberFormat="1" applyFont="1" applyAlignment="1">
      <alignment horizontal="center" vertical="center"/>
    </xf>
    <xf numFmtId="1" fontId="30" fillId="0" borderId="0" xfId="0" applyNumberFormat="1" applyFont="1" applyAlignment="1">
      <alignment horizontal="center" vertical="center"/>
    </xf>
    <xf numFmtId="9" fontId="7" fillId="0" borderId="0" xfId="0" applyNumberFormat="1" applyFont="1" applyAlignment="1">
      <alignment horizontal="center" vertical="center"/>
    </xf>
    <xf numFmtId="0" fontId="7" fillId="0" borderId="0" xfId="0" applyNumberFormat="1" applyFont="1" applyAlignment="1">
      <alignment horizontal="center" vertical="center"/>
    </xf>
    <xf numFmtId="0" fontId="22" fillId="0" borderId="0" xfId="0" applyFont="1" applyAlignment="1">
      <alignment horizontal="left" vertical="center"/>
    </xf>
    <xf numFmtId="3" fontId="24" fillId="0" borderId="0" xfId="0" applyNumberFormat="1" applyFont="1" applyBorder="1" applyAlignment="1">
      <alignment horizontal="center" vertical="center"/>
    </xf>
    <xf numFmtId="3" fontId="24" fillId="0" borderId="7" xfId="0" applyNumberFormat="1" applyFont="1" applyBorder="1" applyAlignment="1">
      <alignment horizontal="center" vertical="center"/>
    </xf>
    <xf numFmtId="9" fontId="24" fillId="0" borderId="0" xfId="0" applyNumberFormat="1" applyFont="1" applyBorder="1" applyAlignment="1">
      <alignment horizontal="center" vertical="center"/>
    </xf>
    <xf numFmtId="9" fontId="24" fillId="0" borderId="7" xfId="0" applyNumberFormat="1" applyFon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 wrapText="1"/>
    </xf>
    <xf numFmtId="0" fontId="12" fillId="0" borderId="0" xfId="0" applyFont="1" applyAlignment="1">
      <alignment horizontal="left" vertical="center"/>
    </xf>
    <xf numFmtId="0" fontId="12" fillId="4" borderId="0" xfId="0" applyFont="1" applyFill="1" applyBorder="1" applyAlignment="1" applyProtection="1">
      <alignment horizontal="center" vertical="center"/>
      <protection locked="0"/>
    </xf>
    <xf numFmtId="0" fontId="12" fillId="4" borderId="7" xfId="0" applyFont="1" applyFill="1" applyBorder="1" applyAlignment="1" applyProtection="1">
      <alignment horizontal="center" vertical="center"/>
      <protection locked="0"/>
    </xf>
    <xf numFmtId="0" fontId="12" fillId="0" borderId="0" xfId="0" applyFont="1" applyBorder="1" applyAlignment="1">
      <alignment horizontal="center" vertical="center"/>
    </xf>
    <xf numFmtId="0" fontId="12" fillId="0" borderId="7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</cellXfs>
  <cellStyles count="133">
    <cellStyle name="Hiperlink" xfId="1" builtinId="8" hidden="1"/>
    <cellStyle name="Hiperlink" xfId="3" builtinId="8" hidden="1"/>
    <cellStyle name="Hiperlink" xfId="5" builtinId="8" hidden="1"/>
    <cellStyle name="Hiperlink" xfId="7" builtinId="8" hidden="1"/>
    <cellStyle name="Hiperlink" xfId="9" builtinId="8" hidden="1"/>
    <cellStyle name="Hiperlink" xfId="11" builtinId="8" hidden="1"/>
    <cellStyle name="Hiperlink" xfId="13" builtinId="8" hidden="1"/>
    <cellStyle name="Hiperlink" xfId="15" builtinId="8" hidden="1"/>
    <cellStyle name="Hiperlink" xfId="17" builtinId="8" hidden="1"/>
    <cellStyle name="Hiperlink" xfId="19" builtinId="8" hidden="1"/>
    <cellStyle name="Hiperlink" xfId="21" builtinId="8" hidden="1"/>
    <cellStyle name="Hiperlink" xfId="23" builtinId="8" hidden="1"/>
    <cellStyle name="Hiperlink" xfId="25" builtinId="8" hidden="1"/>
    <cellStyle name="Hiperlink" xfId="27" builtinId="8" hidden="1"/>
    <cellStyle name="Hiperlink" xfId="29" builtinId="8" hidden="1"/>
    <cellStyle name="Hiperlink" xfId="31" builtinId="8" hidden="1"/>
    <cellStyle name="Hiperlink" xfId="33" builtinId="8" hidden="1"/>
    <cellStyle name="Hiperlink" xfId="35" builtinId="8" hidden="1"/>
    <cellStyle name="Hiperlink" xfId="37" builtinId="8" hidden="1"/>
    <cellStyle name="Hiperlink" xfId="39" builtinId="8" hidden="1"/>
    <cellStyle name="Hiperlink" xfId="41" builtinId="8" hidden="1"/>
    <cellStyle name="Hiperlink" xfId="43" builtinId="8" hidden="1"/>
    <cellStyle name="Hiperlink" xfId="45" builtinId="8" hidden="1"/>
    <cellStyle name="Hiperlink" xfId="47" builtinId="8" hidden="1"/>
    <cellStyle name="Hiperlink" xfId="49" builtinId="8" hidden="1"/>
    <cellStyle name="Hiperlink" xfId="51" builtinId="8" hidden="1"/>
    <cellStyle name="Hiperlink" xfId="53" builtinId="8" hidden="1"/>
    <cellStyle name="Hiperlink" xfId="55" builtinId="8" hidden="1"/>
    <cellStyle name="Hiperlink" xfId="57" builtinId="8" hidden="1"/>
    <cellStyle name="Hiperlink" xfId="59" builtinId="8" hidden="1"/>
    <cellStyle name="Hiperlink" xfId="61" builtinId="8" hidden="1"/>
    <cellStyle name="Hiperlink" xfId="63" builtinId="8" hidden="1"/>
    <cellStyle name="Hiperlink" xfId="65" builtinId="8" hidden="1"/>
    <cellStyle name="Hiperlink" xfId="67" builtinId="8" hidden="1"/>
    <cellStyle name="Hiperlink" xfId="69" builtinId="8" hidden="1"/>
    <cellStyle name="Hiperlink" xfId="71" builtinId="8" hidden="1"/>
    <cellStyle name="Hiperlink" xfId="73" builtinId="8" hidden="1"/>
    <cellStyle name="Hiperlink" xfId="75" builtinId="8" hidden="1"/>
    <cellStyle name="Hiperlink" xfId="77" builtinId="8" hidden="1"/>
    <cellStyle name="Hiperlink" xfId="79" builtinId="8" hidden="1"/>
    <cellStyle name="Hiperlink" xfId="81" builtinId="8" hidden="1"/>
    <cellStyle name="Hiperlink" xfId="83" builtinId="8" hidden="1"/>
    <cellStyle name="Hiperlink" xfId="85" builtinId="8" hidden="1"/>
    <cellStyle name="Hiperlink" xfId="87" builtinId="8" hidden="1"/>
    <cellStyle name="Hiperlink" xfId="89" builtinId="8" hidden="1"/>
    <cellStyle name="Hiperlink" xfId="91" builtinId="8" hidden="1"/>
    <cellStyle name="Hiperlink" xfId="93" builtinId="8" hidden="1"/>
    <cellStyle name="Hiperlink" xfId="95" builtinId="8" hidden="1"/>
    <cellStyle name="Hiperlink" xfId="97" builtinId="8" hidden="1"/>
    <cellStyle name="Hiperlink" xfId="99" builtinId="8" hidden="1"/>
    <cellStyle name="Hiperlink" xfId="101" builtinId="8" hidden="1"/>
    <cellStyle name="Hiperlink" xfId="103" builtinId="8" hidden="1"/>
    <cellStyle name="Hiperlink" xfId="105" builtinId="8" hidden="1"/>
    <cellStyle name="Hiperlink" xfId="107" builtinId="8" hidden="1"/>
    <cellStyle name="Hiperlink" xfId="109" builtinId="8" hidden="1"/>
    <cellStyle name="Hiperlink" xfId="111" builtinId="8" hidden="1"/>
    <cellStyle name="Hiperlink" xfId="113" builtinId="8" hidden="1"/>
    <cellStyle name="Hiperlink" xfId="115" builtinId="8" hidden="1"/>
    <cellStyle name="Hiperlink" xfId="117" builtinId="8" hidden="1"/>
    <cellStyle name="Hiperlink" xfId="119" builtinId="8" hidden="1"/>
    <cellStyle name="Hiperlink" xfId="121" builtinId="8" hidden="1"/>
    <cellStyle name="Hiperlink" xfId="123" builtinId="8" hidden="1"/>
    <cellStyle name="Hiperlink" xfId="125" builtinId="8" hidden="1"/>
    <cellStyle name="Hiperlink" xfId="127" builtinId="8" hidden="1"/>
    <cellStyle name="Hiperlink" xfId="129" builtinId="8" hidden="1"/>
    <cellStyle name="Hiperlink" xfId="131" builtinId="8"/>
    <cellStyle name="Hiperlink Visitado" xfId="2" builtinId="9" hidden="1"/>
    <cellStyle name="Hiperlink Visitado" xfId="4" builtinId="9" hidden="1"/>
    <cellStyle name="Hiperlink Visitado" xfId="6" builtinId="9" hidden="1"/>
    <cellStyle name="Hiperlink Visitado" xfId="8" builtinId="9" hidden="1"/>
    <cellStyle name="Hiperlink Visitado" xfId="10" builtinId="9" hidden="1"/>
    <cellStyle name="Hiperlink Visitado" xfId="12" builtinId="9" hidden="1"/>
    <cellStyle name="Hiperlink Visitado" xfId="14" builtinId="9" hidden="1"/>
    <cellStyle name="Hiperlink Visitado" xfId="16" builtinId="9" hidden="1"/>
    <cellStyle name="Hiperlink Visitado" xfId="18" builtinId="9" hidden="1"/>
    <cellStyle name="Hiperlink Visitado" xfId="20" builtinId="9" hidden="1"/>
    <cellStyle name="Hiperlink Visitado" xfId="22" builtinId="9" hidden="1"/>
    <cellStyle name="Hiperlink Visitado" xfId="24" builtinId="9" hidden="1"/>
    <cellStyle name="Hiperlink Visitado" xfId="26" builtinId="9" hidden="1"/>
    <cellStyle name="Hiperlink Visitado" xfId="28" builtinId="9" hidden="1"/>
    <cellStyle name="Hiperlink Visitado" xfId="30" builtinId="9" hidden="1"/>
    <cellStyle name="Hiperlink Visitado" xfId="32" builtinId="9" hidden="1"/>
    <cellStyle name="Hiperlink Visitado" xfId="34" builtinId="9" hidden="1"/>
    <cellStyle name="Hiperlink Visitado" xfId="36" builtinId="9" hidden="1"/>
    <cellStyle name="Hiperlink Visitado" xfId="38" builtinId="9" hidden="1"/>
    <cellStyle name="Hiperlink Visitado" xfId="40" builtinId="9" hidden="1"/>
    <cellStyle name="Hiperlink Visitado" xfId="42" builtinId="9" hidden="1"/>
    <cellStyle name="Hiperlink Visitado" xfId="44" builtinId="9" hidden="1"/>
    <cellStyle name="Hiperlink Visitado" xfId="46" builtinId="9" hidden="1"/>
    <cellStyle name="Hiperlink Visitado" xfId="48" builtinId="9" hidden="1"/>
    <cellStyle name="Hiperlink Visitado" xfId="50" builtinId="9" hidden="1"/>
    <cellStyle name="Hiperlink Visitado" xfId="52" builtinId="9" hidden="1"/>
    <cellStyle name="Hiperlink Visitado" xfId="54" builtinId="9" hidden="1"/>
    <cellStyle name="Hiperlink Visitado" xfId="56" builtinId="9" hidden="1"/>
    <cellStyle name="Hiperlink Visitado" xfId="58" builtinId="9" hidden="1"/>
    <cellStyle name="Hiperlink Visitado" xfId="60" builtinId="9" hidden="1"/>
    <cellStyle name="Hiperlink Visitado" xfId="62" builtinId="9" hidden="1"/>
    <cellStyle name="Hiperlink Visitado" xfId="64" builtinId="9" hidden="1"/>
    <cellStyle name="Hiperlink Visitado" xfId="66" builtinId="9" hidden="1"/>
    <cellStyle name="Hiperlink Visitado" xfId="68" builtinId="9" hidden="1"/>
    <cellStyle name="Hiperlink Visitado" xfId="70" builtinId="9" hidden="1"/>
    <cellStyle name="Hiperlink Visitado" xfId="72" builtinId="9" hidden="1"/>
    <cellStyle name="Hiperlink Visitado" xfId="74" builtinId="9" hidden="1"/>
    <cellStyle name="Hiperlink Visitado" xfId="76" builtinId="9" hidden="1"/>
    <cellStyle name="Hiperlink Visitado" xfId="78" builtinId="9" hidden="1"/>
    <cellStyle name="Hiperlink Visitado" xfId="80" builtinId="9" hidden="1"/>
    <cellStyle name="Hiperlink Visitado" xfId="82" builtinId="9" hidden="1"/>
    <cellStyle name="Hiperlink Visitado" xfId="84" builtinId="9" hidden="1"/>
    <cellStyle name="Hiperlink Visitado" xfId="86" builtinId="9" hidden="1"/>
    <cellStyle name="Hiperlink Visitado" xfId="88" builtinId="9" hidden="1"/>
    <cellStyle name="Hiperlink Visitado" xfId="90" builtinId="9" hidden="1"/>
    <cellStyle name="Hiperlink Visitado" xfId="92" builtinId="9" hidden="1"/>
    <cellStyle name="Hiperlink Visitado" xfId="94" builtinId="9" hidden="1"/>
    <cellStyle name="Hiperlink Visitado" xfId="96" builtinId="9" hidden="1"/>
    <cellStyle name="Hiperlink Visitado" xfId="98" builtinId="9" hidden="1"/>
    <cellStyle name="Hiperlink Visitado" xfId="100" builtinId="9" hidden="1"/>
    <cellStyle name="Hiperlink Visitado" xfId="102" builtinId="9" hidden="1"/>
    <cellStyle name="Hiperlink Visitado" xfId="104" builtinId="9" hidden="1"/>
    <cellStyle name="Hiperlink Visitado" xfId="106" builtinId="9" hidden="1"/>
    <cellStyle name="Hiperlink Visitado" xfId="108" builtinId="9" hidden="1"/>
    <cellStyle name="Hiperlink Visitado" xfId="110" builtinId="9" hidden="1"/>
    <cellStyle name="Hiperlink Visitado" xfId="112" builtinId="9" hidden="1"/>
    <cellStyle name="Hiperlink Visitado" xfId="114" builtinId="9" hidden="1"/>
    <cellStyle name="Hiperlink Visitado" xfId="116" builtinId="9" hidden="1"/>
    <cellStyle name="Hiperlink Visitado" xfId="118" builtinId="9" hidden="1"/>
    <cellStyle name="Hiperlink Visitado" xfId="120" builtinId="9" hidden="1"/>
    <cellStyle name="Hiperlink Visitado" xfId="122" builtinId="9" hidden="1"/>
    <cellStyle name="Hiperlink Visitado" xfId="124" builtinId="9" hidden="1"/>
    <cellStyle name="Hiperlink Visitado" xfId="126" builtinId="9" hidden="1"/>
    <cellStyle name="Hiperlink Visitado" xfId="128" builtinId="9" hidden="1"/>
    <cellStyle name="Hiperlink Visitado" xfId="130" builtinId="9" hidden="1"/>
    <cellStyle name="Normal" xfId="0" builtinId="0"/>
    <cellStyle name="Porcentagem" xfId="132" builtinId="5"/>
  </cellStyles>
  <dxfs count="0"/>
  <tableStyles count="0" defaultTableStyle="TableStyleMedium9" defaultPivotStyle="PivotStyleMedium7"/>
  <colors>
    <mruColors>
      <color rgb="FF0432FF"/>
      <color rgb="FFFFF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Menu!A1"/><Relationship Id="rId2" Type="http://schemas.openxmlformats.org/officeDocument/2006/relationships/image" Target="../media/image1.png"/><Relationship Id="rId1" Type="http://schemas.openxmlformats.org/officeDocument/2006/relationships/hyperlink" Target="http://www.oplanoreal.com.br/" TargetMode="External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http://www.oplanoreal.com.br/recursos" TargetMode="External"/><Relationship Id="rId7" Type="http://schemas.openxmlformats.org/officeDocument/2006/relationships/hyperlink" Target="#'09 - Carteira de Investimentos'!A1"/><Relationship Id="rId2" Type="http://schemas.openxmlformats.org/officeDocument/2006/relationships/image" Target="../media/image1.png"/><Relationship Id="rId1" Type="http://schemas.openxmlformats.org/officeDocument/2006/relationships/hyperlink" Target="http://www.oplanoreal.com.br/" TargetMode="External"/><Relationship Id="rId6" Type="http://schemas.openxmlformats.org/officeDocument/2006/relationships/image" Target="../media/image4.png"/><Relationship Id="rId5" Type="http://schemas.openxmlformats.org/officeDocument/2006/relationships/hyperlink" Target="#'07 - Vis&#227;o Geral do Plano'!A1"/><Relationship Id="rId10" Type="http://schemas.openxmlformats.org/officeDocument/2006/relationships/image" Target="../media/image3.png"/><Relationship Id="rId4" Type="http://schemas.openxmlformats.org/officeDocument/2006/relationships/image" Target="../media/image16.png"/><Relationship Id="rId9" Type="http://schemas.openxmlformats.org/officeDocument/2006/relationships/hyperlink" Target="#Menu!A1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hyperlink" Target="#Menu!A1"/><Relationship Id="rId3" Type="http://schemas.openxmlformats.org/officeDocument/2006/relationships/image" Target="../media/image17.png"/><Relationship Id="rId7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http://www.oplanoreal.com.br/" TargetMode="External"/><Relationship Id="rId6" Type="http://schemas.openxmlformats.org/officeDocument/2006/relationships/hyperlink" Target="#'10 - Controle de Riscos'!A1"/><Relationship Id="rId5" Type="http://schemas.openxmlformats.org/officeDocument/2006/relationships/image" Target="../media/image4.png"/><Relationship Id="rId4" Type="http://schemas.openxmlformats.org/officeDocument/2006/relationships/hyperlink" Target="#'08 - Perfil de Investidor'!A1"/><Relationship Id="rId9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hyperlink" Target="#Menu!A1"/><Relationship Id="rId3" Type="http://schemas.openxmlformats.org/officeDocument/2006/relationships/image" Target="../media/image18.png"/><Relationship Id="rId7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http://www.oplanoreal.com.br/" TargetMode="External"/><Relationship Id="rId6" Type="http://schemas.openxmlformats.org/officeDocument/2006/relationships/hyperlink" Target="#'11 - Plano de A&#231;&#245;es'!A1"/><Relationship Id="rId5" Type="http://schemas.openxmlformats.org/officeDocument/2006/relationships/image" Target="../media/image4.png"/><Relationship Id="rId4" Type="http://schemas.openxmlformats.org/officeDocument/2006/relationships/hyperlink" Target="#'09 - Carteira de Investimentos'!A1"/><Relationship Id="rId9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hyperlink" Target="#Menu!A1"/><Relationship Id="rId3" Type="http://schemas.openxmlformats.org/officeDocument/2006/relationships/image" Target="../media/image6.png"/><Relationship Id="rId7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http://www.oplanoreal.com.br/" TargetMode="External"/><Relationship Id="rId6" Type="http://schemas.openxmlformats.org/officeDocument/2006/relationships/hyperlink" Target="#'12 - Recomenda&#231;&#245;es Gerais'!A1"/><Relationship Id="rId5" Type="http://schemas.openxmlformats.org/officeDocument/2006/relationships/image" Target="../media/image4.png"/><Relationship Id="rId4" Type="http://schemas.openxmlformats.org/officeDocument/2006/relationships/hyperlink" Target="#'10 - Controle de Riscos'!A1"/><Relationship Id="rId9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hyperlink" Target="#Menu!A1"/><Relationship Id="rId3" Type="http://schemas.openxmlformats.org/officeDocument/2006/relationships/image" Target="../media/image19.png"/><Relationship Id="rId7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http://www.oplanoreal.com.br/" TargetMode="External"/><Relationship Id="rId6" Type="http://schemas.openxmlformats.org/officeDocument/2006/relationships/hyperlink" Target="#'13 - Recomenda&#231;&#245;es de Livros'!A1"/><Relationship Id="rId5" Type="http://schemas.openxmlformats.org/officeDocument/2006/relationships/image" Target="../media/image4.png"/><Relationship Id="rId4" Type="http://schemas.openxmlformats.org/officeDocument/2006/relationships/hyperlink" Target="#'11 - Plano de A&#231;&#245;es'!A1"/><Relationship Id="rId9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hyperlink" Target="#'12 - Recomenda&#231;&#245;es Gerais'!A1"/><Relationship Id="rId7" Type="http://schemas.openxmlformats.org/officeDocument/2006/relationships/hyperlink" Target="#Menu!A1"/><Relationship Id="rId2" Type="http://schemas.openxmlformats.org/officeDocument/2006/relationships/image" Target="../media/image1.png"/><Relationship Id="rId1" Type="http://schemas.openxmlformats.org/officeDocument/2006/relationships/hyperlink" Target="http://www.oplanoreal.com.br/" TargetMode="External"/><Relationship Id="rId6" Type="http://schemas.openxmlformats.org/officeDocument/2006/relationships/image" Target="../media/image2.png"/><Relationship Id="rId5" Type="http://schemas.openxmlformats.org/officeDocument/2006/relationships/hyperlink" Target="#'14 - Info de Contato'!A1"/><Relationship Id="rId4" Type="http://schemas.openxmlformats.org/officeDocument/2006/relationships/image" Target="../media/image4.png"/><Relationship Id="rId9" Type="http://schemas.openxmlformats.org/officeDocument/2006/relationships/image" Target="../media/image20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hyperlink" Target="#Menu!A1"/><Relationship Id="rId3" Type="http://schemas.openxmlformats.org/officeDocument/2006/relationships/image" Target="../media/image21.png"/><Relationship Id="rId7" Type="http://schemas.openxmlformats.org/officeDocument/2006/relationships/image" Target="../media/image4.png"/><Relationship Id="rId2" Type="http://schemas.openxmlformats.org/officeDocument/2006/relationships/image" Target="../media/image1.png"/><Relationship Id="rId1" Type="http://schemas.openxmlformats.org/officeDocument/2006/relationships/hyperlink" Target="http://www.oplanoreal.com.br/" TargetMode="External"/><Relationship Id="rId6" Type="http://schemas.openxmlformats.org/officeDocument/2006/relationships/hyperlink" Target="#'13 - Recomenda&#231;&#245;es de Livros'!A1"/><Relationship Id="rId5" Type="http://schemas.openxmlformats.org/officeDocument/2006/relationships/hyperlink" Target="http://www.facebook.com/oplanoreal" TargetMode="External"/><Relationship Id="rId4" Type="http://schemas.openxmlformats.org/officeDocument/2006/relationships/hyperlink" Target="mailto:fredericosilva@oplanoreal.com.br" TargetMode="External"/><Relationship Id="rId9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Instru&#231;&#245;es e Avisos'!A1"/><Relationship Id="rId2" Type="http://schemas.openxmlformats.org/officeDocument/2006/relationships/image" Target="../media/image1.png"/><Relationship Id="rId1" Type="http://schemas.openxmlformats.org/officeDocument/2006/relationships/hyperlink" Target="http://www.oplanoreal.com.br/" TargetMode="External"/><Relationship Id="rId6" Type="http://schemas.openxmlformats.org/officeDocument/2006/relationships/image" Target="../media/image2.png"/><Relationship Id="rId5" Type="http://schemas.openxmlformats.org/officeDocument/2006/relationships/hyperlink" Target="#'01 - Conceitos'!A1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02 - An&#225;lise Situa&#231;&#227;o Atual'!A1"/><Relationship Id="rId7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hyperlink" Target="#Menu!A1"/><Relationship Id="rId6" Type="http://schemas.openxmlformats.org/officeDocument/2006/relationships/image" Target="../media/image1.png"/><Relationship Id="rId5" Type="http://schemas.openxmlformats.org/officeDocument/2006/relationships/hyperlink" Target="http://www.oplanoreal.com.br/" TargetMode="External"/><Relationship Id="rId10" Type="http://schemas.openxmlformats.org/officeDocument/2006/relationships/image" Target="../media/image3.png"/><Relationship Id="rId4" Type="http://schemas.openxmlformats.org/officeDocument/2006/relationships/image" Target="../media/image2.png"/><Relationship Id="rId9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hyperlink" Target="#'01 - Conceitos'!A1"/><Relationship Id="rId7" Type="http://schemas.openxmlformats.org/officeDocument/2006/relationships/hyperlink" Target="#Menu!A1"/><Relationship Id="rId2" Type="http://schemas.openxmlformats.org/officeDocument/2006/relationships/image" Target="../media/image1.png"/><Relationship Id="rId1" Type="http://schemas.openxmlformats.org/officeDocument/2006/relationships/hyperlink" Target="http://www.oplanoreal.com.br/" TargetMode="External"/><Relationship Id="rId6" Type="http://schemas.openxmlformats.org/officeDocument/2006/relationships/image" Target="../media/image2.png"/><Relationship Id="rId5" Type="http://schemas.openxmlformats.org/officeDocument/2006/relationships/hyperlink" Target="#'03 - 3 Pontos Fundamentais'!A1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Menu!A1"/><Relationship Id="rId3" Type="http://schemas.openxmlformats.org/officeDocument/2006/relationships/image" Target="../media/image8.png"/><Relationship Id="rId7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http://www.oplanoreal.com.br/" TargetMode="External"/><Relationship Id="rId6" Type="http://schemas.openxmlformats.org/officeDocument/2006/relationships/hyperlink" Target="#'04 - Defini&#231;&#227;o de Custo de Vida'!A1"/><Relationship Id="rId5" Type="http://schemas.openxmlformats.org/officeDocument/2006/relationships/image" Target="../media/image4.png"/><Relationship Id="rId4" Type="http://schemas.openxmlformats.org/officeDocument/2006/relationships/hyperlink" Target="#'02 - An&#225;lise Situa&#231;&#227;o Atual'!A1"/><Relationship Id="rId9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'05 - Capital Necess&#225;rio'!A1"/><Relationship Id="rId3" Type="http://schemas.openxmlformats.org/officeDocument/2006/relationships/image" Target="../media/image9.png"/><Relationship Id="rId7" Type="http://schemas.openxmlformats.org/officeDocument/2006/relationships/image" Target="../media/image4.png"/><Relationship Id="rId2" Type="http://schemas.openxmlformats.org/officeDocument/2006/relationships/image" Target="../media/image1.png"/><Relationship Id="rId1" Type="http://schemas.openxmlformats.org/officeDocument/2006/relationships/hyperlink" Target="http://www.oplanoreal.com.br/" TargetMode="External"/><Relationship Id="rId6" Type="http://schemas.openxmlformats.org/officeDocument/2006/relationships/hyperlink" Target="#'03 - 3 Pontos Fundamentais'!A1"/><Relationship Id="rId11" Type="http://schemas.openxmlformats.org/officeDocument/2006/relationships/image" Target="../media/image3.png"/><Relationship Id="rId5" Type="http://schemas.openxmlformats.org/officeDocument/2006/relationships/image" Target="../media/image11.png"/><Relationship Id="rId10" Type="http://schemas.openxmlformats.org/officeDocument/2006/relationships/hyperlink" Target="#Menu!A1"/><Relationship Id="rId4" Type="http://schemas.openxmlformats.org/officeDocument/2006/relationships/image" Target="../media/image10.png"/><Relationship Id="rId9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Menu!A1"/><Relationship Id="rId3" Type="http://schemas.openxmlformats.org/officeDocument/2006/relationships/image" Target="../media/image12.png"/><Relationship Id="rId7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http://www.oplanoreal.com.br/" TargetMode="External"/><Relationship Id="rId6" Type="http://schemas.openxmlformats.org/officeDocument/2006/relationships/hyperlink" Target="#'06 - Metas de Economias'!A1"/><Relationship Id="rId5" Type="http://schemas.openxmlformats.org/officeDocument/2006/relationships/image" Target="../media/image4.png"/><Relationship Id="rId4" Type="http://schemas.openxmlformats.org/officeDocument/2006/relationships/hyperlink" Target="#'04 - Defini&#231;&#227;o de Custo de Vida'!A1"/><Relationship Id="rId9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Menu!A1"/><Relationship Id="rId3" Type="http://schemas.openxmlformats.org/officeDocument/2006/relationships/image" Target="../media/image13.png"/><Relationship Id="rId7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http://www.oplanoreal.com.br/" TargetMode="External"/><Relationship Id="rId6" Type="http://schemas.openxmlformats.org/officeDocument/2006/relationships/hyperlink" Target="#'07 - Vis&#227;o Geral do Plano'!A1"/><Relationship Id="rId5" Type="http://schemas.openxmlformats.org/officeDocument/2006/relationships/image" Target="../media/image4.png"/><Relationship Id="rId4" Type="http://schemas.openxmlformats.org/officeDocument/2006/relationships/hyperlink" Target="#'05 - Capital Necess&#225;rio'!A1"/><Relationship Id="rId9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08 - Perfil de Investidor'!A1"/><Relationship Id="rId3" Type="http://schemas.openxmlformats.org/officeDocument/2006/relationships/image" Target="../media/image14.png"/><Relationship Id="rId7" Type="http://schemas.openxmlformats.org/officeDocument/2006/relationships/image" Target="../media/image4.png"/><Relationship Id="rId2" Type="http://schemas.openxmlformats.org/officeDocument/2006/relationships/image" Target="../media/image1.png"/><Relationship Id="rId1" Type="http://schemas.openxmlformats.org/officeDocument/2006/relationships/hyperlink" Target="http://www.oplanoreal.com.br/" TargetMode="External"/><Relationship Id="rId6" Type="http://schemas.openxmlformats.org/officeDocument/2006/relationships/hyperlink" Target="#'06 - Metas de Economias'!A1"/><Relationship Id="rId11" Type="http://schemas.openxmlformats.org/officeDocument/2006/relationships/image" Target="../media/image3.png"/><Relationship Id="rId5" Type="http://schemas.openxmlformats.org/officeDocument/2006/relationships/image" Target="../media/image15.png"/><Relationship Id="rId10" Type="http://schemas.openxmlformats.org/officeDocument/2006/relationships/hyperlink" Target="#Menu!A1"/><Relationship Id="rId4" Type="http://schemas.openxmlformats.org/officeDocument/2006/relationships/image" Target="../media/image6.png"/><Relationship Id="rId9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47626</xdr:colOff>
      <xdr:row>0</xdr:row>
      <xdr:rowOff>51680</xdr:rowOff>
    </xdr:from>
    <xdr:to>
      <xdr:col>14</xdr:col>
      <xdr:colOff>18887</xdr:colOff>
      <xdr:row>3</xdr:row>
      <xdr:rowOff>47625</xdr:rowOff>
    </xdr:to>
    <xdr:pic>
      <xdr:nvPicPr>
        <xdr:cNvPr id="2" name="Imagem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6" y="51680"/>
          <a:ext cx="1704811" cy="481720"/>
        </a:xfrm>
        <a:prstGeom prst="rect">
          <a:avLst/>
        </a:prstGeom>
      </xdr:spPr>
    </xdr:pic>
    <xdr:clientData/>
  </xdr:twoCellAnchor>
  <xdr:twoCellAnchor editAs="oneCell">
    <xdr:from>
      <xdr:col>76</xdr:col>
      <xdr:colOff>35379</xdr:colOff>
      <xdr:row>0</xdr:row>
      <xdr:rowOff>100692</xdr:rowOff>
    </xdr:from>
    <xdr:to>
      <xdr:col>78</xdr:col>
      <xdr:colOff>88127</xdr:colOff>
      <xdr:row>2</xdr:row>
      <xdr:rowOff>42</xdr:rowOff>
    </xdr:to>
    <xdr:pic>
      <xdr:nvPicPr>
        <xdr:cNvPr id="4" name="Imagem 3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446079" y="100692"/>
          <a:ext cx="300398" cy="223200"/>
        </a:xfrm>
        <a:prstGeom prst="rect">
          <a:avLst/>
        </a:prstGeom>
      </xdr:spPr>
    </xdr:pic>
    <xdr:clientData/>
  </xdr:twoCellAnchor>
  <xdr:twoCellAnchor editAs="oneCell">
    <xdr:from>
      <xdr:col>71</xdr:col>
      <xdr:colOff>76200</xdr:colOff>
      <xdr:row>0</xdr:row>
      <xdr:rowOff>107995</xdr:rowOff>
    </xdr:from>
    <xdr:to>
      <xdr:col>73</xdr:col>
      <xdr:colOff>56812</xdr:colOff>
      <xdr:row>2</xdr:row>
      <xdr:rowOff>5977</xdr:rowOff>
    </xdr:to>
    <xdr:pic>
      <xdr:nvPicPr>
        <xdr:cNvPr id="5" name="Imagem 4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248650" y="107995"/>
          <a:ext cx="228262" cy="22183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47626</xdr:colOff>
      <xdr:row>0</xdr:row>
      <xdr:rowOff>51680</xdr:rowOff>
    </xdr:from>
    <xdr:to>
      <xdr:col>14</xdr:col>
      <xdr:colOff>18887</xdr:colOff>
      <xdr:row>3</xdr:row>
      <xdr:rowOff>47625</xdr:rowOff>
    </xdr:to>
    <xdr:pic>
      <xdr:nvPicPr>
        <xdr:cNvPr id="2" name="Imagem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6" y="51680"/>
          <a:ext cx="1704811" cy="481720"/>
        </a:xfrm>
        <a:prstGeom prst="rect">
          <a:avLst/>
        </a:prstGeom>
      </xdr:spPr>
    </xdr:pic>
    <xdr:clientData/>
  </xdr:twoCellAnchor>
  <xdr:twoCellAnchor editAs="oneCell">
    <xdr:from>
      <xdr:col>4</xdr:col>
      <xdr:colOff>86590</xdr:colOff>
      <xdr:row>7</xdr:row>
      <xdr:rowOff>34638</xdr:rowOff>
    </xdr:from>
    <xdr:to>
      <xdr:col>76</xdr:col>
      <xdr:colOff>34635</xdr:colOff>
      <xdr:row>38</xdr:row>
      <xdr:rowOff>92261</xdr:rowOff>
    </xdr:to>
    <xdr:pic>
      <xdr:nvPicPr>
        <xdr:cNvPr id="4" name="Imagem 3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71499" y="1558638"/>
          <a:ext cx="8676409" cy="4889396"/>
        </a:xfrm>
        <a:prstGeom prst="rect">
          <a:avLst/>
        </a:prstGeom>
      </xdr:spPr>
    </xdr:pic>
    <xdr:clientData/>
  </xdr:twoCellAnchor>
  <xdr:twoCellAnchor editAs="oneCell">
    <xdr:from>
      <xdr:col>71</xdr:col>
      <xdr:colOff>31596</xdr:colOff>
      <xdr:row>0</xdr:row>
      <xdr:rowOff>98901</xdr:rowOff>
    </xdr:from>
    <xdr:to>
      <xdr:col>73</xdr:col>
      <xdr:colOff>79487</xdr:colOff>
      <xdr:row>1</xdr:row>
      <xdr:rowOff>161536</xdr:rowOff>
    </xdr:to>
    <xdr:pic>
      <xdr:nvPicPr>
        <xdr:cNvPr id="5" name="Imagem 4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823171" y="98901"/>
          <a:ext cx="295541" cy="224560"/>
        </a:xfrm>
        <a:prstGeom prst="rect">
          <a:avLst/>
        </a:prstGeom>
      </xdr:spPr>
    </xdr:pic>
    <xdr:clientData/>
  </xdr:twoCellAnchor>
  <xdr:twoCellAnchor editAs="oneCell">
    <xdr:from>
      <xdr:col>76</xdr:col>
      <xdr:colOff>35379</xdr:colOff>
      <xdr:row>0</xdr:row>
      <xdr:rowOff>100692</xdr:rowOff>
    </xdr:from>
    <xdr:to>
      <xdr:col>78</xdr:col>
      <xdr:colOff>88127</xdr:colOff>
      <xdr:row>2</xdr:row>
      <xdr:rowOff>42</xdr:rowOff>
    </xdr:to>
    <xdr:pic>
      <xdr:nvPicPr>
        <xdr:cNvPr id="6" name="Imagem 5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446079" y="100692"/>
          <a:ext cx="300398" cy="223200"/>
        </a:xfrm>
        <a:prstGeom prst="rect">
          <a:avLst/>
        </a:prstGeom>
      </xdr:spPr>
    </xdr:pic>
    <xdr:clientData/>
  </xdr:twoCellAnchor>
  <xdr:twoCellAnchor editAs="oneCell">
    <xdr:from>
      <xdr:col>66</xdr:col>
      <xdr:colOff>76200</xdr:colOff>
      <xdr:row>0</xdr:row>
      <xdr:rowOff>107995</xdr:rowOff>
    </xdr:from>
    <xdr:to>
      <xdr:col>68</xdr:col>
      <xdr:colOff>56812</xdr:colOff>
      <xdr:row>2</xdr:row>
      <xdr:rowOff>5977</xdr:rowOff>
    </xdr:to>
    <xdr:pic>
      <xdr:nvPicPr>
        <xdr:cNvPr id="7" name="Imagem 6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248650" y="107995"/>
          <a:ext cx="228262" cy="22183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47626</xdr:colOff>
      <xdr:row>0</xdr:row>
      <xdr:rowOff>51680</xdr:rowOff>
    </xdr:from>
    <xdr:to>
      <xdr:col>14</xdr:col>
      <xdr:colOff>18887</xdr:colOff>
      <xdr:row>3</xdr:row>
      <xdr:rowOff>47625</xdr:rowOff>
    </xdr:to>
    <xdr:pic>
      <xdr:nvPicPr>
        <xdr:cNvPr id="2" name="Imagem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6" y="51680"/>
          <a:ext cx="1704811" cy="48172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8</xdr:row>
      <xdr:rowOff>50230</xdr:rowOff>
    </xdr:from>
    <xdr:to>
      <xdr:col>80</xdr:col>
      <xdr:colOff>85726</xdr:colOff>
      <xdr:row>36</xdr:row>
      <xdr:rowOff>132644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250" y="1764730"/>
          <a:ext cx="9896476" cy="4616314"/>
        </a:xfrm>
        <a:prstGeom prst="rect">
          <a:avLst/>
        </a:prstGeom>
      </xdr:spPr>
    </xdr:pic>
    <xdr:clientData/>
  </xdr:twoCellAnchor>
  <xdr:twoCellAnchor editAs="oneCell">
    <xdr:from>
      <xdr:col>71</xdr:col>
      <xdr:colOff>31596</xdr:colOff>
      <xdr:row>0</xdr:row>
      <xdr:rowOff>98901</xdr:rowOff>
    </xdr:from>
    <xdr:to>
      <xdr:col>73</xdr:col>
      <xdr:colOff>79487</xdr:colOff>
      <xdr:row>1</xdr:row>
      <xdr:rowOff>161536</xdr:rowOff>
    </xdr:to>
    <xdr:pic>
      <xdr:nvPicPr>
        <xdr:cNvPr id="4" name="Imagem 3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823171" y="98901"/>
          <a:ext cx="295541" cy="224560"/>
        </a:xfrm>
        <a:prstGeom prst="rect">
          <a:avLst/>
        </a:prstGeom>
      </xdr:spPr>
    </xdr:pic>
    <xdr:clientData/>
  </xdr:twoCellAnchor>
  <xdr:twoCellAnchor editAs="oneCell">
    <xdr:from>
      <xdr:col>76</xdr:col>
      <xdr:colOff>35379</xdr:colOff>
      <xdr:row>0</xdr:row>
      <xdr:rowOff>100692</xdr:rowOff>
    </xdr:from>
    <xdr:to>
      <xdr:col>78</xdr:col>
      <xdr:colOff>88127</xdr:colOff>
      <xdr:row>2</xdr:row>
      <xdr:rowOff>42</xdr:rowOff>
    </xdr:to>
    <xdr:pic>
      <xdr:nvPicPr>
        <xdr:cNvPr id="5" name="Imagem 4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446079" y="100692"/>
          <a:ext cx="300398" cy="223200"/>
        </a:xfrm>
        <a:prstGeom prst="rect">
          <a:avLst/>
        </a:prstGeom>
      </xdr:spPr>
    </xdr:pic>
    <xdr:clientData/>
  </xdr:twoCellAnchor>
  <xdr:twoCellAnchor editAs="oneCell">
    <xdr:from>
      <xdr:col>66</xdr:col>
      <xdr:colOff>76200</xdr:colOff>
      <xdr:row>0</xdr:row>
      <xdr:rowOff>107995</xdr:rowOff>
    </xdr:from>
    <xdr:to>
      <xdr:col>68</xdr:col>
      <xdr:colOff>56812</xdr:colOff>
      <xdr:row>2</xdr:row>
      <xdr:rowOff>5977</xdr:rowOff>
    </xdr:to>
    <xdr:pic>
      <xdr:nvPicPr>
        <xdr:cNvPr id="6" name="Imagem 5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248650" y="107995"/>
          <a:ext cx="228262" cy="22183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47626</xdr:colOff>
      <xdr:row>0</xdr:row>
      <xdr:rowOff>51680</xdr:rowOff>
    </xdr:from>
    <xdr:to>
      <xdr:col>14</xdr:col>
      <xdr:colOff>18887</xdr:colOff>
      <xdr:row>3</xdr:row>
      <xdr:rowOff>47625</xdr:rowOff>
    </xdr:to>
    <xdr:pic>
      <xdr:nvPicPr>
        <xdr:cNvPr id="2" name="Imagem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6" y="51680"/>
          <a:ext cx="1704811" cy="481720"/>
        </a:xfrm>
        <a:prstGeom prst="rect">
          <a:avLst/>
        </a:prstGeom>
      </xdr:spPr>
    </xdr:pic>
    <xdr:clientData/>
  </xdr:twoCellAnchor>
  <xdr:twoCellAnchor editAs="oneCell">
    <xdr:from>
      <xdr:col>4</xdr:col>
      <xdr:colOff>72789</xdr:colOff>
      <xdr:row>7</xdr:row>
      <xdr:rowOff>92817</xdr:rowOff>
    </xdr:from>
    <xdr:to>
      <xdr:col>76</xdr:col>
      <xdr:colOff>54961</xdr:colOff>
      <xdr:row>38</xdr:row>
      <xdr:rowOff>123826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68089" y="1645392"/>
          <a:ext cx="8897572" cy="5050684"/>
        </a:xfrm>
        <a:prstGeom prst="rect">
          <a:avLst/>
        </a:prstGeom>
      </xdr:spPr>
    </xdr:pic>
    <xdr:clientData/>
  </xdr:twoCellAnchor>
  <xdr:twoCellAnchor editAs="oneCell">
    <xdr:from>
      <xdr:col>71</xdr:col>
      <xdr:colOff>31596</xdr:colOff>
      <xdr:row>0</xdr:row>
      <xdr:rowOff>98901</xdr:rowOff>
    </xdr:from>
    <xdr:to>
      <xdr:col>73</xdr:col>
      <xdr:colOff>79487</xdr:colOff>
      <xdr:row>1</xdr:row>
      <xdr:rowOff>161536</xdr:rowOff>
    </xdr:to>
    <xdr:pic>
      <xdr:nvPicPr>
        <xdr:cNvPr id="4" name="Imagem 3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823171" y="98901"/>
          <a:ext cx="295541" cy="224560"/>
        </a:xfrm>
        <a:prstGeom prst="rect">
          <a:avLst/>
        </a:prstGeom>
      </xdr:spPr>
    </xdr:pic>
    <xdr:clientData/>
  </xdr:twoCellAnchor>
  <xdr:twoCellAnchor editAs="oneCell">
    <xdr:from>
      <xdr:col>76</xdr:col>
      <xdr:colOff>35379</xdr:colOff>
      <xdr:row>0</xdr:row>
      <xdr:rowOff>100692</xdr:rowOff>
    </xdr:from>
    <xdr:to>
      <xdr:col>78</xdr:col>
      <xdr:colOff>88127</xdr:colOff>
      <xdr:row>2</xdr:row>
      <xdr:rowOff>42</xdr:rowOff>
    </xdr:to>
    <xdr:pic>
      <xdr:nvPicPr>
        <xdr:cNvPr id="5" name="Imagem 4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446079" y="100692"/>
          <a:ext cx="300398" cy="223200"/>
        </a:xfrm>
        <a:prstGeom prst="rect">
          <a:avLst/>
        </a:prstGeom>
      </xdr:spPr>
    </xdr:pic>
    <xdr:clientData/>
  </xdr:twoCellAnchor>
  <xdr:twoCellAnchor editAs="oneCell">
    <xdr:from>
      <xdr:col>66</xdr:col>
      <xdr:colOff>76200</xdr:colOff>
      <xdr:row>0</xdr:row>
      <xdr:rowOff>107995</xdr:rowOff>
    </xdr:from>
    <xdr:to>
      <xdr:col>68</xdr:col>
      <xdr:colOff>56812</xdr:colOff>
      <xdr:row>2</xdr:row>
      <xdr:rowOff>5977</xdr:rowOff>
    </xdr:to>
    <xdr:pic>
      <xdr:nvPicPr>
        <xdr:cNvPr id="6" name="Imagem 5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248650" y="107995"/>
          <a:ext cx="228262" cy="22183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47626</xdr:colOff>
      <xdr:row>0</xdr:row>
      <xdr:rowOff>51680</xdr:rowOff>
    </xdr:from>
    <xdr:to>
      <xdr:col>14</xdr:col>
      <xdr:colOff>18887</xdr:colOff>
      <xdr:row>3</xdr:row>
      <xdr:rowOff>47625</xdr:rowOff>
    </xdr:to>
    <xdr:pic>
      <xdr:nvPicPr>
        <xdr:cNvPr id="2" name="Imagem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6" y="51680"/>
          <a:ext cx="1704811" cy="481720"/>
        </a:xfrm>
        <a:prstGeom prst="rect">
          <a:avLst/>
        </a:prstGeom>
      </xdr:spPr>
    </xdr:pic>
    <xdr:clientData/>
  </xdr:twoCellAnchor>
  <xdr:twoCellAnchor editAs="oneCell">
    <xdr:from>
      <xdr:col>32</xdr:col>
      <xdr:colOff>66675</xdr:colOff>
      <xdr:row>31</xdr:row>
      <xdr:rowOff>123825</xdr:rowOff>
    </xdr:from>
    <xdr:to>
      <xdr:col>48</xdr:col>
      <xdr:colOff>47380</xdr:colOff>
      <xdr:row>33</xdr:row>
      <xdr:rowOff>152356</xdr:rowOff>
    </xdr:to>
    <xdr:pic>
      <xdr:nvPicPr>
        <xdr:cNvPr id="10" name="Imagem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029075" y="5400675"/>
          <a:ext cx="1961905" cy="352381"/>
        </a:xfrm>
        <a:prstGeom prst="rect">
          <a:avLst/>
        </a:prstGeom>
      </xdr:spPr>
    </xdr:pic>
    <xdr:clientData/>
  </xdr:twoCellAnchor>
  <xdr:twoCellAnchor editAs="oneCell">
    <xdr:from>
      <xdr:col>71</xdr:col>
      <xdr:colOff>31596</xdr:colOff>
      <xdr:row>0</xdr:row>
      <xdr:rowOff>98901</xdr:rowOff>
    </xdr:from>
    <xdr:to>
      <xdr:col>73</xdr:col>
      <xdr:colOff>79487</xdr:colOff>
      <xdr:row>1</xdr:row>
      <xdr:rowOff>161536</xdr:rowOff>
    </xdr:to>
    <xdr:pic>
      <xdr:nvPicPr>
        <xdr:cNvPr id="4" name="Imagem 3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823171" y="98901"/>
          <a:ext cx="295541" cy="224560"/>
        </a:xfrm>
        <a:prstGeom prst="rect">
          <a:avLst/>
        </a:prstGeom>
      </xdr:spPr>
    </xdr:pic>
    <xdr:clientData/>
  </xdr:twoCellAnchor>
  <xdr:twoCellAnchor editAs="oneCell">
    <xdr:from>
      <xdr:col>76</xdr:col>
      <xdr:colOff>35379</xdr:colOff>
      <xdr:row>0</xdr:row>
      <xdr:rowOff>100692</xdr:rowOff>
    </xdr:from>
    <xdr:to>
      <xdr:col>78</xdr:col>
      <xdr:colOff>88127</xdr:colOff>
      <xdr:row>2</xdr:row>
      <xdr:rowOff>42</xdr:rowOff>
    </xdr:to>
    <xdr:pic>
      <xdr:nvPicPr>
        <xdr:cNvPr id="5" name="Imagem 4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446079" y="100692"/>
          <a:ext cx="300398" cy="223200"/>
        </a:xfrm>
        <a:prstGeom prst="rect">
          <a:avLst/>
        </a:prstGeom>
      </xdr:spPr>
    </xdr:pic>
    <xdr:clientData/>
  </xdr:twoCellAnchor>
  <xdr:twoCellAnchor editAs="oneCell">
    <xdr:from>
      <xdr:col>66</xdr:col>
      <xdr:colOff>76200</xdr:colOff>
      <xdr:row>0</xdr:row>
      <xdr:rowOff>107995</xdr:rowOff>
    </xdr:from>
    <xdr:to>
      <xdr:col>68</xdr:col>
      <xdr:colOff>56812</xdr:colOff>
      <xdr:row>2</xdr:row>
      <xdr:rowOff>5977</xdr:rowOff>
    </xdr:to>
    <xdr:pic>
      <xdr:nvPicPr>
        <xdr:cNvPr id="6" name="Imagem 5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248650" y="107995"/>
          <a:ext cx="228262" cy="22183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47626</xdr:colOff>
      <xdr:row>0</xdr:row>
      <xdr:rowOff>51680</xdr:rowOff>
    </xdr:from>
    <xdr:to>
      <xdr:col>14</xdr:col>
      <xdr:colOff>18887</xdr:colOff>
      <xdr:row>3</xdr:row>
      <xdr:rowOff>47625</xdr:rowOff>
    </xdr:to>
    <xdr:pic>
      <xdr:nvPicPr>
        <xdr:cNvPr id="2" name="Imagem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6" y="51680"/>
          <a:ext cx="1704811" cy="481720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</xdr:colOff>
      <xdr:row>7</xdr:row>
      <xdr:rowOff>46511</xdr:rowOff>
    </xdr:from>
    <xdr:to>
      <xdr:col>79</xdr:col>
      <xdr:colOff>119500</xdr:colOff>
      <xdr:row>36</xdr:row>
      <xdr:rowOff>0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2874" y="1599086"/>
          <a:ext cx="9758801" cy="4649314"/>
        </a:xfrm>
        <a:prstGeom prst="rect">
          <a:avLst/>
        </a:prstGeom>
      </xdr:spPr>
    </xdr:pic>
    <xdr:clientData/>
  </xdr:twoCellAnchor>
  <xdr:twoCellAnchor editAs="oneCell">
    <xdr:from>
      <xdr:col>71</xdr:col>
      <xdr:colOff>31596</xdr:colOff>
      <xdr:row>0</xdr:row>
      <xdr:rowOff>98901</xdr:rowOff>
    </xdr:from>
    <xdr:to>
      <xdr:col>73</xdr:col>
      <xdr:colOff>79487</xdr:colOff>
      <xdr:row>1</xdr:row>
      <xdr:rowOff>161536</xdr:rowOff>
    </xdr:to>
    <xdr:pic>
      <xdr:nvPicPr>
        <xdr:cNvPr id="4" name="Imagem 3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823171" y="98901"/>
          <a:ext cx="295541" cy="224560"/>
        </a:xfrm>
        <a:prstGeom prst="rect">
          <a:avLst/>
        </a:prstGeom>
      </xdr:spPr>
    </xdr:pic>
    <xdr:clientData/>
  </xdr:twoCellAnchor>
  <xdr:twoCellAnchor editAs="oneCell">
    <xdr:from>
      <xdr:col>76</xdr:col>
      <xdr:colOff>35379</xdr:colOff>
      <xdr:row>0</xdr:row>
      <xdr:rowOff>100692</xdr:rowOff>
    </xdr:from>
    <xdr:to>
      <xdr:col>78</xdr:col>
      <xdr:colOff>88127</xdr:colOff>
      <xdr:row>2</xdr:row>
      <xdr:rowOff>42</xdr:rowOff>
    </xdr:to>
    <xdr:pic>
      <xdr:nvPicPr>
        <xdr:cNvPr id="5" name="Imagem 4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446079" y="100692"/>
          <a:ext cx="300398" cy="223200"/>
        </a:xfrm>
        <a:prstGeom prst="rect">
          <a:avLst/>
        </a:prstGeom>
      </xdr:spPr>
    </xdr:pic>
    <xdr:clientData/>
  </xdr:twoCellAnchor>
  <xdr:twoCellAnchor editAs="oneCell">
    <xdr:from>
      <xdr:col>66</xdr:col>
      <xdr:colOff>76200</xdr:colOff>
      <xdr:row>0</xdr:row>
      <xdr:rowOff>107995</xdr:rowOff>
    </xdr:from>
    <xdr:to>
      <xdr:col>68</xdr:col>
      <xdr:colOff>56812</xdr:colOff>
      <xdr:row>2</xdr:row>
      <xdr:rowOff>5977</xdr:rowOff>
    </xdr:to>
    <xdr:pic>
      <xdr:nvPicPr>
        <xdr:cNvPr id="6" name="Imagem 5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248650" y="107995"/>
          <a:ext cx="228262" cy="22183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47626</xdr:colOff>
      <xdr:row>0</xdr:row>
      <xdr:rowOff>51680</xdr:rowOff>
    </xdr:from>
    <xdr:to>
      <xdr:col>14</xdr:col>
      <xdr:colOff>18887</xdr:colOff>
      <xdr:row>3</xdr:row>
      <xdr:rowOff>47625</xdr:rowOff>
    </xdr:to>
    <xdr:pic>
      <xdr:nvPicPr>
        <xdr:cNvPr id="2" name="Imagem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6" y="51680"/>
          <a:ext cx="1704811" cy="481720"/>
        </a:xfrm>
        <a:prstGeom prst="rect">
          <a:avLst/>
        </a:prstGeom>
      </xdr:spPr>
    </xdr:pic>
    <xdr:clientData/>
  </xdr:twoCellAnchor>
  <xdr:twoCellAnchor editAs="oneCell">
    <xdr:from>
      <xdr:col>71</xdr:col>
      <xdr:colOff>31596</xdr:colOff>
      <xdr:row>0</xdr:row>
      <xdr:rowOff>98901</xdr:rowOff>
    </xdr:from>
    <xdr:to>
      <xdr:col>73</xdr:col>
      <xdr:colOff>79487</xdr:colOff>
      <xdr:row>1</xdr:row>
      <xdr:rowOff>161536</xdr:rowOff>
    </xdr:to>
    <xdr:pic>
      <xdr:nvPicPr>
        <xdr:cNvPr id="32" name="Imagem 31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823171" y="98901"/>
          <a:ext cx="295541" cy="224560"/>
        </a:xfrm>
        <a:prstGeom prst="rect">
          <a:avLst/>
        </a:prstGeom>
      </xdr:spPr>
    </xdr:pic>
    <xdr:clientData/>
  </xdr:twoCellAnchor>
  <xdr:twoCellAnchor editAs="oneCell">
    <xdr:from>
      <xdr:col>76</xdr:col>
      <xdr:colOff>35379</xdr:colOff>
      <xdr:row>0</xdr:row>
      <xdr:rowOff>100692</xdr:rowOff>
    </xdr:from>
    <xdr:to>
      <xdr:col>78</xdr:col>
      <xdr:colOff>88127</xdr:colOff>
      <xdr:row>2</xdr:row>
      <xdr:rowOff>42</xdr:rowOff>
    </xdr:to>
    <xdr:pic>
      <xdr:nvPicPr>
        <xdr:cNvPr id="33" name="Imagem 32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446079" y="100692"/>
          <a:ext cx="300398" cy="223200"/>
        </a:xfrm>
        <a:prstGeom prst="rect">
          <a:avLst/>
        </a:prstGeom>
      </xdr:spPr>
    </xdr:pic>
    <xdr:clientData/>
  </xdr:twoCellAnchor>
  <xdr:twoCellAnchor editAs="oneCell">
    <xdr:from>
      <xdr:col>66</xdr:col>
      <xdr:colOff>76200</xdr:colOff>
      <xdr:row>0</xdr:row>
      <xdr:rowOff>107995</xdr:rowOff>
    </xdr:from>
    <xdr:to>
      <xdr:col>68</xdr:col>
      <xdr:colOff>56812</xdr:colOff>
      <xdr:row>2</xdr:row>
      <xdr:rowOff>5977</xdr:rowOff>
    </xdr:to>
    <xdr:pic>
      <xdr:nvPicPr>
        <xdr:cNvPr id="34" name="Imagem 33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248650" y="107995"/>
          <a:ext cx="228262" cy="221832"/>
        </a:xfrm>
        <a:prstGeom prst="rect">
          <a:avLst/>
        </a:prstGeom>
      </xdr:spPr>
    </xdr:pic>
    <xdr:clientData/>
  </xdr:twoCellAnchor>
  <xdr:twoCellAnchor editAs="oneCell">
    <xdr:from>
      <xdr:col>0</xdr:col>
      <xdr:colOff>85726</xdr:colOff>
      <xdr:row>6</xdr:row>
      <xdr:rowOff>47625</xdr:rowOff>
    </xdr:from>
    <xdr:to>
      <xdr:col>80</xdr:col>
      <xdr:colOff>32480</xdr:colOff>
      <xdr:row>36</xdr:row>
      <xdr:rowOff>76200</xdr:rowOff>
    </xdr:to>
    <xdr:pic>
      <xdr:nvPicPr>
        <xdr:cNvPr id="37" name="Imagem 3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5726" y="1447800"/>
          <a:ext cx="9852754" cy="488632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47626</xdr:colOff>
      <xdr:row>0</xdr:row>
      <xdr:rowOff>51680</xdr:rowOff>
    </xdr:from>
    <xdr:to>
      <xdr:col>14</xdr:col>
      <xdr:colOff>18887</xdr:colOff>
      <xdr:row>3</xdr:row>
      <xdr:rowOff>47625</xdr:rowOff>
    </xdr:to>
    <xdr:pic>
      <xdr:nvPicPr>
        <xdr:cNvPr id="2" name="Imagem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6" y="51680"/>
          <a:ext cx="1704811" cy="481720"/>
        </a:xfrm>
        <a:prstGeom prst="rect">
          <a:avLst/>
        </a:prstGeom>
      </xdr:spPr>
    </xdr:pic>
    <xdr:clientData/>
  </xdr:twoCellAnchor>
  <xdr:twoCellAnchor editAs="oneCell">
    <xdr:from>
      <xdr:col>20</xdr:col>
      <xdr:colOff>85725</xdr:colOff>
      <xdr:row>8</xdr:row>
      <xdr:rowOff>0</xdr:rowOff>
    </xdr:from>
    <xdr:to>
      <xdr:col>60</xdr:col>
      <xdr:colOff>85106</xdr:colOff>
      <xdr:row>28</xdr:row>
      <xdr:rowOff>142875</xdr:rowOff>
    </xdr:to>
    <xdr:pic>
      <xdr:nvPicPr>
        <xdr:cNvPr id="3" name="Imagem 2">
          <a:hlinkClick xmlns:r="http://schemas.openxmlformats.org/officeDocument/2006/relationships" r:id="rId1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b="29694"/>
        <a:stretch/>
      </xdr:blipFill>
      <xdr:spPr>
        <a:xfrm>
          <a:off x="2562225" y="1714500"/>
          <a:ext cx="4952381" cy="3381375"/>
        </a:xfrm>
        <a:prstGeom prst="rect">
          <a:avLst/>
        </a:prstGeom>
      </xdr:spPr>
    </xdr:pic>
    <xdr:clientData/>
  </xdr:twoCellAnchor>
  <xdr:twoCellAnchor editAs="oneCell">
    <xdr:from>
      <xdr:col>20</xdr:col>
      <xdr:colOff>85725</xdr:colOff>
      <xdr:row>30</xdr:row>
      <xdr:rowOff>0</xdr:rowOff>
    </xdr:from>
    <xdr:to>
      <xdr:col>60</xdr:col>
      <xdr:colOff>85106</xdr:colOff>
      <xdr:row>33</xdr:row>
      <xdr:rowOff>85725</xdr:rowOff>
    </xdr:to>
    <xdr:pic>
      <xdr:nvPicPr>
        <xdr:cNvPr id="5" name="Imagem 4">
          <a:hlinkClick xmlns:r="http://schemas.openxmlformats.org/officeDocument/2006/relationships" r:id="rId4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74069" b="14049"/>
        <a:stretch/>
      </xdr:blipFill>
      <xdr:spPr>
        <a:xfrm>
          <a:off x="2562225" y="5276850"/>
          <a:ext cx="4952381" cy="571500"/>
        </a:xfrm>
        <a:prstGeom prst="rect">
          <a:avLst/>
        </a:prstGeom>
      </xdr:spPr>
    </xdr:pic>
    <xdr:clientData/>
  </xdr:twoCellAnchor>
  <xdr:twoCellAnchor editAs="oneCell">
    <xdr:from>
      <xdr:col>20</xdr:col>
      <xdr:colOff>85725</xdr:colOff>
      <xdr:row>34</xdr:row>
      <xdr:rowOff>19050</xdr:rowOff>
    </xdr:from>
    <xdr:to>
      <xdr:col>60</xdr:col>
      <xdr:colOff>85106</xdr:colOff>
      <xdr:row>37</xdr:row>
      <xdr:rowOff>113699</xdr:rowOff>
    </xdr:to>
    <xdr:pic>
      <xdr:nvPicPr>
        <xdr:cNvPr id="6" name="Imagem 5">
          <a:hlinkClick xmlns:r="http://schemas.openxmlformats.org/officeDocument/2006/relationships" r:id="rId5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87932"/>
        <a:stretch/>
      </xdr:blipFill>
      <xdr:spPr>
        <a:xfrm>
          <a:off x="2562225" y="5943600"/>
          <a:ext cx="4952381" cy="580424"/>
        </a:xfrm>
        <a:prstGeom prst="rect">
          <a:avLst/>
        </a:prstGeom>
      </xdr:spPr>
    </xdr:pic>
    <xdr:clientData/>
  </xdr:twoCellAnchor>
  <xdr:twoCellAnchor editAs="oneCell">
    <xdr:from>
      <xdr:col>76</xdr:col>
      <xdr:colOff>31596</xdr:colOff>
      <xdr:row>0</xdr:row>
      <xdr:rowOff>98901</xdr:rowOff>
    </xdr:from>
    <xdr:to>
      <xdr:col>78</xdr:col>
      <xdr:colOff>79487</xdr:colOff>
      <xdr:row>1</xdr:row>
      <xdr:rowOff>161536</xdr:rowOff>
    </xdr:to>
    <xdr:pic>
      <xdr:nvPicPr>
        <xdr:cNvPr id="7" name="Imagem 6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823171" y="98901"/>
          <a:ext cx="295541" cy="224560"/>
        </a:xfrm>
        <a:prstGeom prst="rect">
          <a:avLst/>
        </a:prstGeom>
      </xdr:spPr>
    </xdr:pic>
    <xdr:clientData/>
  </xdr:twoCellAnchor>
  <xdr:twoCellAnchor editAs="oneCell">
    <xdr:from>
      <xdr:col>71</xdr:col>
      <xdr:colOff>76200</xdr:colOff>
      <xdr:row>0</xdr:row>
      <xdr:rowOff>107995</xdr:rowOff>
    </xdr:from>
    <xdr:to>
      <xdr:col>73</xdr:col>
      <xdr:colOff>56812</xdr:colOff>
      <xdr:row>2</xdr:row>
      <xdr:rowOff>5977</xdr:rowOff>
    </xdr:to>
    <xdr:pic>
      <xdr:nvPicPr>
        <xdr:cNvPr id="9" name="Imagem 8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248650" y="107995"/>
          <a:ext cx="228262" cy="2218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47626</xdr:colOff>
      <xdr:row>0</xdr:row>
      <xdr:rowOff>51680</xdr:rowOff>
    </xdr:from>
    <xdr:to>
      <xdr:col>14</xdr:col>
      <xdr:colOff>18887</xdr:colOff>
      <xdr:row>3</xdr:row>
      <xdr:rowOff>47625</xdr:rowOff>
    </xdr:to>
    <xdr:pic>
      <xdr:nvPicPr>
        <xdr:cNvPr id="3" name="Imagem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6" y="51680"/>
          <a:ext cx="1704811" cy="481720"/>
        </a:xfrm>
        <a:prstGeom prst="rect">
          <a:avLst/>
        </a:prstGeom>
      </xdr:spPr>
    </xdr:pic>
    <xdr:clientData/>
  </xdr:twoCellAnchor>
  <xdr:twoCellAnchor editAs="oneCell">
    <xdr:from>
      <xdr:col>71</xdr:col>
      <xdr:colOff>31596</xdr:colOff>
      <xdr:row>0</xdr:row>
      <xdr:rowOff>98901</xdr:rowOff>
    </xdr:from>
    <xdr:to>
      <xdr:col>73</xdr:col>
      <xdr:colOff>79487</xdr:colOff>
      <xdr:row>1</xdr:row>
      <xdr:rowOff>161536</xdr:rowOff>
    </xdr:to>
    <xdr:pic>
      <xdr:nvPicPr>
        <xdr:cNvPr id="4" name="Imagem 3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823171" y="98901"/>
          <a:ext cx="295541" cy="224560"/>
        </a:xfrm>
        <a:prstGeom prst="rect">
          <a:avLst/>
        </a:prstGeom>
      </xdr:spPr>
    </xdr:pic>
    <xdr:clientData/>
  </xdr:twoCellAnchor>
  <xdr:twoCellAnchor editAs="oneCell">
    <xdr:from>
      <xdr:col>76</xdr:col>
      <xdr:colOff>35379</xdr:colOff>
      <xdr:row>0</xdr:row>
      <xdr:rowOff>100692</xdr:rowOff>
    </xdr:from>
    <xdr:to>
      <xdr:col>78</xdr:col>
      <xdr:colOff>88127</xdr:colOff>
      <xdr:row>2</xdr:row>
      <xdr:rowOff>42</xdr:rowOff>
    </xdr:to>
    <xdr:pic>
      <xdr:nvPicPr>
        <xdr:cNvPr id="5" name="Imagem 4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446079" y="100692"/>
          <a:ext cx="300398" cy="223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71</xdr:col>
      <xdr:colOff>31596</xdr:colOff>
      <xdr:row>0</xdr:row>
      <xdr:rowOff>98901</xdr:rowOff>
    </xdr:from>
    <xdr:to>
      <xdr:col>73</xdr:col>
      <xdr:colOff>79487</xdr:colOff>
      <xdr:row>1</xdr:row>
      <xdr:rowOff>161536</xdr:rowOff>
    </xdr:to>
    <xdr:pic>
      <xdr:nvPicPr>
        <xdr:cNvPr id="11" name="Imagem 10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42739" y="98901"/>
          <a:ext cx="298262" cy="225921"/>
        </a:xfrm>
        <a:prstGeom prst="rect">
          <a:avLst/>
        </a:prstGeom>
      </xdr:spPr>
    </xdr:pic>
    <xdr:clientData/>
  </xdr:twoCellAnchor>
  <xdr:twoCellAnchor editAs="oneCell">
    <xdr:from>
      <xdr:col>76</xdr:col>
      <xdr:colOff>35379</xdr:colOff>
      <xdr:row>0</xdr:row>
      <xdr:rowOff>100692</xdr:rowOff>
    </xdr:from>
    <xdr:to>
      <xdr:col>78</xdr:col>
      <xdr:colOff>88127</xdr:colOff>
      <xdr:row>2</xdr:row>
      <xdr:rowOff>42</xdr:rowOff>
    </xdr:to>
    <xdr:pic>
      <xdr:nvPicPr>
        <xdr:cNvPr id="12" name="Imagem 11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172450" y="100692"/>
          <a:ext cx="303120" cy="224561"/>
        </a:xfrm>
        <a:prstGeom prst="rect">
          <a:avLst/>
        </a:prstGeom>
      </xdr:spPr>
    </xdr:pic>
    <xdr:clientData/>
  </xdr:twoCellAnchor>
  <xdr:twoCellAnchor editAs="oneCell">
    <xdr:from>
      <xdr:col>0</xdr:col>
      <xdr:colOff>47626</xdr:colOff>
      <xdr:row>0</xdr:row>
      <xdr:rowOff>51680</xdr:rowOff>
    </xdr:from>
    <xdr:to>
      <xdr:col>14</xdr:col>
      <xdr:colOff>18887</xdr:colOff>
      <xdr:row>3</xdr:row>
      <xdr:rowOff>47625</xdr:rowOff>
    </xdr:to>
    <xdr:pic>
      <xdr:nvPicPr>
        <xdr:cNvPr id="2" name="Imagem 1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626" y="51680"/>
          <a:ext cx="1704811" cy="481720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7</xdr:row>
      <xdr:rowOff>1</xdr:rowOff>
    </xdr:from>
    <xdr:to>
      <xdr:col>77</xdr:col>
      <xdr:colOff>85725</xdr:colOff>
      <xdr:row>12</xdr:row>
      <xdr:rowOff>84939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00050" y="1552576"/>
          <a:ext cx="9220200" cy="894563"/>
        </a:xfrm>
        <a:prstGeom prst="rect">
          <a:avLst/>
        </a:prstGeom>
      </xdr:spPr>
    </xdr:pic>
    <xdr:clientData/>
  </xdr:twoCellAnchor>
  <xdr:twoCellAnchor editAs="oneCell">
    <xdr:from>
      <xdr:col>32</xdr:col>
      <xdr:colOff>66675</xdr:colOff>
      <xdr:row>12</xdr:row>
      <xdr:rowOff>136074</xdr:rowOff>
    </xdr:from>
    <xdr:to>
      <xdr:col>48</xdr:col>
      <xdr:colOff>47380</xdr:colOff>
      <xdr:row>15</xdr:row>
      <xdr:rowOff>1320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985532" y="2517324"/>
          <a:ext cx="1940134" cy="355103"/>
        </a:xfrm>
        <a:prstGeom prst="rect">
          <a:avLst/>
        </a:prstGeom>
      </xdr:spPr>
    </xdr:pic>
    <xdr:clientData/>
  </xdr:twoCellAnchor>
  <xdr:twoCellAnchor editAs="oneCell">
    <xdr:from>
      <xdr:col>4</xdr:col>
      <xdr:colOff>65280</xdr:colOff>
      <xdr:row>15</xdr:row>
      <xdr:rowOff>68253</xdr:rowOff>
    </xdr:from>
    <xdr:to>
      <xdr:col>76</xdr:col>
      <xdr:colOff>71541</xdr:colOff>
      <xdr:row>36</xdr:row>
      <xdr:rowOff>123830</xdr:rowOff>
    </xdr:to>
    <xdr:pic>
      <xdr:nvPicPr>
        <xdr:cNvPr id="5" name="Imagem 4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55137" y="2939360"/>
          <a:ext cx="8823690" cy="3484577"/>
        </a:xfrm>
        <a:prstGeom prst="rect">
          <a:avLst/>
        </a:prstGeom>
      </xdr:spPr>
    </xdr:pic>
    <xdr:clientData/>
  </xdr:twoCellAnchor>
  <xdr:twoCellAnchor editAs="oneCell">
    <xdr:from>
      <xdr:col>66</xdr:col>
      <xdr:colOff>76200</xdr:colOff>
      <xdr:row>0</xdr:row>
      <xdr:rowOff>107995</xdr:rowOff>
    </xdr:from>
    <xdr:to>
      <xdr:col>68</xdr:col>
      <xdr:colOff>56812</xdr:colOff>
      <xdr:row>2</xdr:row>
      <xdr:rowOff>5977</xdr:rowOff>
    </xdr:to>
    <xdr:pic>
      <xdr:nvPicPr>
        <xdr:cNvPr id="7" name="Imagem 6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886575" y="107995"/>
          <a:ext cx="228262" cy="22183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47626</xdr:colOff>
      <xdr:row>0</xdr:row>
      <xdr:rowOff>51680</xdr:rowOff>
    </xdr:from>
    <xdr:to>
      <xdr:col>14</xdr:col>
      <xdr:colOff>18887</xdr:colOff>
      <xdr:row>3</xdr:row>
      <xdr:rowOff>47625</xdr:rowOff>
    </xdr:to>
    <xdr:pic>
      <xdr:nvPicPr>
        <xdr:cNvPr id="2" name="Imagem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6" y="51680"/>
          <a:ext cx="1704811" cy="481720"/>
        </a:xfrm>
        <a:prstGeom prst="rect">
          <a:avLst/>
        </a:prstGeom>
      </xdr:spPr>
    </xdr:pic>
    <xdr:clientData/>
  </xdr:twoCellAnchor>
  <xdr:twoCellAnchor editAs="oneCell">
    <xdr:from>
      <xdr:col>71</xdr:col>
      <xdr:colOff>31596</xdr:colOff>
      <xdr:row>0</xdr:row>
      <xdr:rowOff>98901</xdr:rowOff>
    </xdr:from>
    <xdr:to>
      <xdr:col>73</xdr:col>
      <xdr:colOff>79487</xdr:colOff>
      <xdr:row>1</xdr:row>
      <xdr:rowOff>161536</xdr:rowOff>
    </xdr:to>
    <xdr:pic>
      <xdr:nvPicPr>
        <xdr:cNvPr id="3" name="Imagem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823171" y="98901"/>
          <a:ext cx="295541" cy="224560"/>
        </a:xfrm>
        <a:prstGeom prst="rect">
          <a:avLst/>
        </a:prstGeom>
      </xdr:spPr>
    </xdr:pic>
    <xdr:clientData/>
  </xdr:twoCellAnchor>
  <xdr:twoCellAnchor editAs="oneCell">
    <xdr:from>
      <xdr:col>76</xdr:col>
      <xdr:colOff>35379</xdr:colOff>
      <xdr:row>0</xdr:row>
      <xdr:rowOff>100692</xdr:rowOff>
    </xdr:from>
    <xdr:to>
      <xdr:col>78</xdr:col>
      <xdr:colOff>88127</xdr:colOff>
      <xdr:row>2</xdr:row>
      <xdr:rowOff>42</xdr:rowOff>
    </xdr:to>
    <xdr:pic>
      <xdr:nvPicPr>
        <xdr:cNvPr id="4" name="Imagem 3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446079" y="100692"/>
          <a:ext cx="300398" cy="223200"/>
        </a:xfrm>
        <a:prstGeom prst="rect">
          <a:avLst/>
        </a:prstGeom>
      </xdr:spPr>
    </xdr:pic>
    <xdr:clientData/>
  </xdr:twoCellAnchor>
  <xdr:twoCellAnchor editAs="oneCell">
    <xdr:from>
      <xdr:col>66</xdr:col>
      <xdr:colOff>76200</xdr:colOff>
      <xdr:row>0</xdr:row>
      <xdr:rowOff>107995</xdr:rowOff>
    </xdr:from>
    <xdr:to>
      <xdr:col>68</xdr:col>
      <xdr:colOff>56812</xdr:colOff>
      <xdr:row>2</xdr:row>
      <xdr:rowOff>5977</xdr:rowOff>
    </xdr:to>
    <xdr:pic>
      <xdr:nvPicPr>
        <xdr:cNvPr id="5" name="Imagem 4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248650" y="107995"/>
          <a:ext cx="228262" cy="22183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47626</xdr:colOff>
      <xdr:row>0</xdr:row>
      <xdr:rowOff>51680</xdr:rowOff>
    </xdr:from>
    <xdr:to>
      <xdr:col>14</xdr:col>
      <xdr:colOff>18887</xdr:colOff>
      <xdr:row>3</xdr:row>
      <xdr:rowOff>47625</xdr:rowOff>
    </xdr:to>
    <xdr:pic>
      <xdr:nvPicPr>
        <xdr:cNvPr id="2" name="Imagem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6" y="51680"/>
          <a:ext cx="1704811" cy="481720"/>
        </a:xfrm>
        <a:prstGeom prst="rect">
          <a:avLst/>
        </a:prstGeom>
      </xdr:spPr>
    </xdr:pic>
    <xdr:clientData/>
  </xdr:twoCellAnchor>
  <xdr:twoCellAnchor editAs="oneCell">
    <xdr:from>
      <xdr:col>11</xdr:col>
      <xdr:colOff>27520</xdr:colOff>
      <xdr:row>13</xdr:row>
      <xdr:rowOff>100526</xdr:rowOff>
    </xdr:from>
    <xdr:to>
      <xdr:col>69</xdr:col>
      <xdr:colOff>95250</xdr:colOff>
      <xdr:row>28</xdr:row>
      <xdr:rowOff>156287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9595" y="2624651"/>
          <a:ext cx="7249580" cy="2484636"/>
        </a:xfrm>
        <a:prstGeom prst="rect">
          <a:avLst/>
        </a:prstGeom>
      </xdr:spPr>
    </xdr:pic>
    <xdr:clientData/>
  </xdr:twoCellAnchor>
  <xdr:twoCellAnchor editAs="oneCell">
    <xdr:from>
      <xdr:col>71</xdr:col>
      <xdr:colOff>31596</xdr:colOff>
      <xdr:row>0</xdr:row>
      <xdr:rowOff>98901</xdr:rowOff>
    </xdr:from>
    <xdr:to>
      <xdr:col>73</xdr:col>
      <xdr:colOff>79487</xdr:colOff>
      <xdr:row>1</xdr:row>
      <xdr:rowOff>161536</xdr:rowOff>
    </xdr:to>
    <xdr:pic>
      <xdr:nvPicPr>
        <xdr:cNvPr id="4" name="Imagem 3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823171" y="98901"/>
          <a:ext cx="295541" cy="224560"/>
        </a:xfrm>
        <a:prstGeom prst="rect">
          <a:avLst/>
        </a:prstGeom>
      </xdr:spPr>
    </xdr:pic>
    <xdr:clientData/>
  </xdr:twoCellAnchor>
  <xdr:twoCellAnchor editAs="oneCell">
    <xdr:from>
      <xdr:col>76</xdr:col>
      <xdr:colOff>35379</xdr:colOff>
      <xdr:row>0</xdr:row>
      <xdr:rowOff>100692</xdr:rowOff>
    </xdr:from>
    <xdr:to>
      <xdr:col>78</xdr:col>
      <xdr:colOff>88127</xdr:colOff>
      <xdr:row>2</xdr:row>
      <xdr:rowOff>42</xdr:rowOff>
    </xdr:to>
    <xdr:pic>
      <xdr:nvPicPr>
        <xdr:cNvPr id="5" name="Imagem 4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446079" y="100692"/>
          <a:ext cx="300398" cy="223200"/>
        </a:xfrm>
        <a:prstGeom prst="rect">
          <a:avLst/>
        </a:prstGeom>
      </xdr:spPr>
    </xdr:pic>
    <xdr:clientData/>
  </xdr:twoCellAnchor>
  <xdr:twoCellAnchor editAs="oneCell">
    <xdr:from>
      <xdr:col>66</xdr:col>
      <xdr:colOff>76200</xdr:colOff>
      <xdr:row>0</xdr:row>
      <xdr:rowOff>107995</xdr:rowOff>
    </xdr:from>
    <xdr:to>
      <xdr:col>68</xdr:col>
      <xdr:colOff>56812</xdr:colOff>
      <xdr:row>2</xdr:row>
      <xdr:rowOff>5977</xdr:rowOff>
    </xdr:to>
    <xdr:pic>
      <xdr:nvPicPr>
        <xdr:cNvPr id="6" name="Imagem 5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248650" y="107995"/>
          <a:ext cx="228262" cy="22183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47626</xdr:colOff>
      <xdr:row>0</xdr:row>
      <xdr:rowOff>51680</xdr:rowOff>
    </xdr:from>
    <xdr:to>
      <xdr:col>14</xdr:col>
      <xdr:colOff>18887</xdr:colOff>
      <xdr:row>3</xdr:row>
      <xdr:rowOff>47625</xdr:rowOff>
    </xdr:to>
    <xdr:pic>
      <xdr:nvPicPr>
        <xdr:cNvPr id="2" name="Imagem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6" y="51680"/>
          <a:ext cx="1704811" cy="481720"/>
        </a:xfrm>
        <a:prstGeom prst="rect">
          <a:avLst/>
        </a:prstGeom>
      </xdr:spPr>
    </xdr:pic>
    <xdr:clientData/>
  </xdr:twoCellAnchor>
  <xdr:twoCellAnchor editAs="oneCell">
    <xdr:from>
      <xdr:col>14</xdr:col>
      <xdr:colOff>9524</xdr:colOff>
      <xdr:row>6</xdr:row>
      <xdr:rowOff>139921</xdr:rowOff>
    </xdr:from>
    <xdr:to>
      <xdr:col>66</xdr:col>
      <xdr:colOff>104757</xdr:colOff>
      <xdr:row>10</xdr:row>
      <xdr:rowOff>47624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43074" y="1530571"/>
          <a:ext cx="6534133" cy="555403"/>
        </a:xfrm>
        <a:prstGeom prst="rect">
          <a:avLst/>
        </a:prstGeom>
      </xdr:spPr>
    </xdr:pic>
    <xdr:clientData/>
  </xdr:twoCellAnchor>
  <xdr:twoCellAnchor editAs="oneCell">
    <xdr:from>
      <xdr:col>4</xdr:col>
      <xdr:colOff>74704</xdr:colOff>
      <xdr:row>13</xdr:row>
      <xdr:rowOff>114299</xdr:rowOff>
    </xdr:from>
    <xdr:to>
      <xdr:col>12</xdr:col>
      <xdr:colOff>85725</xdr:colOff>
      <xdr:row>36</xdr:row>
      <xdr:rowOff>257174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70004" y="2638424"/>
          <a:ext cx="1001621" cy="3800475"/>
        </a:xfrm>
        <a:prstGeom prst="rect">
          <a:avLst/>
        </a:prstGeom>
      </xdr:spPr>
    </xdr:pic>
    <xdr:clientData/>
  </xdr:twoCellAnchor>
  <xdr:twoCellAnchor editAs="oneCell">
    <xdr:from>
      <xdr:col>68</xdr:col>
      <xdr:colOff>45677</xdr:colOff>
      <xdr:row>13</xdr:row>
      <xdr:rowOff>142874</xdr:rowOff>
    </xdr:from>
    <xdr:to>
      <xdr:col>76</xdr:col>
      <xdr:colOff>47458</xdr:colOff>
      <xdr:row>36</xdr:row>
      <xdr:rowOff>227971</xdr:rowOff>
    </xdr:to>
    <xdr:pic>
      <xdr:nvPicPr>
        <xdr:cNvPr id="5" name="Imagem 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465777" y="2666999"/>
          <a:ext cx="992381" cy="3742697"/>
        </a:xfrm>
        <a:prstGeom prst="rect">
          <a:avLst/>
        </a:prstGeom>
      </xdr:spPr>
    </xdr:pic>
    <xdr:clientData/>
  </xdr:twoCellAnchor>
  <xdr:twoCellAnchor editAs="oneCell">
    <xdr:from>
      <xdr:col>71</xdr:col>
      <xdr:colOff>31596</xdr:colOff>
      <xdr:row>0</xdr:row>
      <xdr:rowOff>98901</xdr:rowOff>
    </xdr:from>
    <xdr:to>
      <xdr:col>73</xdr:col>
      <xdr:colOff>79487</xdr:colOff>
      <xdr:row>1</xdr:row>
      <xdr:rowOff>161536</xdr:rowOff>
    </xdr:to>
    <xdr:pic>
      <xdr:nvPicPr>
        <xdr:cNvPr id="6" name="Imagem 5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823171" y="98901"/>
          <a:ext cx="295541" cy="224560"/>
        </a:xfrm>
        <a:prstGeom prst="rect">
          <a:avLst/>
        </a:prstGeom>
      </xdr:spPr>
    </xdr:pic>
    <xdr:clientData/>
  </xdr:twoCellAnchor>
  <xdr:twoCellAnchor editAs="oneCell">
    <xdr:from>
      <xdr:col>76</xdr:col>
      <xdr:colOff>35379</xdr:colOff>
      <xdr:row>0</xdr:row>
      <xdr:rowOff>100692</xdr:rowOff>
    </xdr:from>
    <xdr:to>
      <xdr:col>78</xdr:col>
      <xdr:colOff>88127</xdr:colOff>
      <xdr:row>2</xdr:row>
      <xdr:rowOff>42</xdr:rowOff>
    </xdr:to>
    <xdr:pic>
      <xdr:nvPicPr>
        <xdr:cNvPr id="7" name="Imagem 6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446079" y="100692"/>
          <a:ext cx="300398" cy="223200"/>
        </a:xfrm>
        <a:prstGeom prst="rect">
          <a:avLst/>
        </a:prstGeom>
      </xdr:spPr>
    </xdr:pic>
    <xdr:clientData/>
  </xdr:twoCellAnchor>
  <xdr:twoCellAnchor editAs="oneCell">
    <xdr:from>
      <xdr:col>66</xdr:col>
      <xdr:colOff>76200</xdr:colOff>
      <xdr:row>0</xdr:row>
      <xdr:rowOff>107995</xdr:rowOff>
    </xdr:from>
    <xdr:to>
      <xdr:col>68</xdr:col>
      <xdr:colOff>56812</xdr:colOff>
      <xdr:row>2</xdr:row>
      <xdr:rowOff>5977</xdr:rowOff>
    </xdr:to>
    <xdr:pic>
      <xdr:nvPicPr>
        <xdr:cNvPr id="8" name="Imagem 7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248650" y="107995"/>
          <a:ext cx="228262" cy="22183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47626</xdr:colOff>
      <xdr:row>0</xdr:row>
      <xdr:rowOff>51680</xdr:rowOff>
    </xdr:from>
    <xdr:to>
      <xdr:col>14</xdr:col>
      <xdr:colOff>18887</xdr:colOff>
      <xdr:row>3</xdr:row>
      <xdr:rowOff>47625</xdr:rowOff>
    </xdr:to>
    <xdr:pic>
      <xdr:nvPicPr>
        <xdr:cNvPr id="2" name="Imagem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6" y="51680"/>
          <a:ext cx="1704811" cy="481720"/>
        </a:xfrm>
        <a:prstGeom prst="rect">
          <a:avLst/>
        </a:prstGeom>
      </xdr:spPr>
    </xdr:pic>
    <xdr:clientData/>
  </xdr:twoCellAnchor>
  <xdr:twoCellAnchor editAs="oneCell">
    <xdr:from>
      <xdr:col>5</xdr:col>
      <xdr:colOff>109450</xdr:colOff>
      <xdr:row>5</xdr:row>
      <xdr:rowOff>135824</xdr:rowOff>
    </xdr:from>
    <xdr:to>
      <xdr:col>75</xdr:col>
      <xdr:colOff>17319</xdr:colOff>
      <xdr:row>32</xdr:row>
      <xdr:rowOff>16306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15586" y="1348097"/>
          <a:ext cx="8393778" cy="4088800"/>
        </a:xfrm>
        <a:prstGeom prst="rect">
          <a:avLst/>
        </a:prstGeom>
      </xdr:spPr>
    </xdr:pic>
    <xdr:clientData/>
  </xdr:twoCellAnchor>
  <xdr:twoCellAnchor editAs="oneCell">
    <xdr:from>
      <xdr:col>71</xdr:col>
      <xdr:colOff>31596</xdr:colOff>
      <xdr:row>0</xdr:row>
      <xdr:rowOff>98901</xdr:rowOff>
    </xdr:from>
    <xdr:to>
      <xdr:col>73</xdr:col>
      <xdr:colOff>79487</xdr:colOff>
      <xdr:row>1</xdr:row>
      <xdr:rowOff>161536</xdr:rowOff>
    </xdr:to>
    <xdr:pic>
      <xdr:nvPicPr>
        <xdr:cNvPr id="4" name="Imagem 3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823171" y="98901"/>
          <a:ext cx="295541" cy="224560"/>
        </a:xfrm>
        <a:prstGeom prst="rect">
          <a:avLst/>
        </a:prstGeom>
      </xdr:spPr>
    </xdr:pic>
    <xdr:clientData/>
  </xdr:twoCellAnchor>
  <xdr:twoCellAnchor editAs="oneCell">
    <xdr:from>
      <xdr:col>76</xdr:col>
      <xdr:colOff>35379</xdr:colOff>
      <xdr:row>0</xdr:row>
      <xdr:rowOff>100692</xdr:rowOff>
    </xdr:from>
    <xdr:to>
      <xdr:col>78</xdr:col>
      <xdr:colOff>88127</xdr:colOff>
      <xdr:row>2</xdr:row>
      <xdr:rowOff>42</xdr:rowOff>
    </xdr:to>
    <xdr:pic>
      <xdr:nvPicPr>
        <xdr:cNvPr id="5" name="Imagem 4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446079" y="100692"/>
          <a:ext cx="300398" cy="223200"/>
        </a:xfrm>
        <a:prstGeom prst="rect">
          <a:avLst/>
        </a:prstGeom>
      </xdr:spPr>
    </xdr:pic>
    <xdr:clientData/>
  </xdr:twoCellAnchor>
  <xdr:twoCellAnchor editAs="oneCell">
    <xdr:from>
      <xdr:col>66</xdr:col>
      <xdr:colOff>76200</xdr:colOff>
      <xdr:row>0</xdr:row>
      <xdr:rowOff>107995</xdr:rowOff>
    </xdr:from>
    <xdr:to>
      <xdr:col>68</xdr:col>
      <xdr:colOff>56812</xdr:colOff>
      <xdr:row>2</xdr:row>
      <xdr:rowOff>5977</xdr:rowOff>
    </xdr:to>
    <xdr:pic>
      <xdr:nvPicPr>
        <xdr:cNvPr id="6" name="Imagem 5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248650" y="107995"/>
          <a:ext cx="228262" cy="22183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47626</xdr:colOff>
      <xdr:row>0</xdr:row>
      <xdr:rowOff>51680</xdr:rowOff>
    </xdr:from>
    <xdr:to>
      <xdr:col>14</xdr:col>
      <xdr:colOff>18887</xdr:colOff>
      <xdr:row>3</xdr:row>
      <xdr:rowOff>47625</xdr:rowOff>
    </xdr:to>
    <xdr:pic>
      <xdr:nvPicPr>
        <xdr:cNvPr id="2" name="Imagem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6" y="51680"/>
          <a:ext cx="1704811" cy="481720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6</xdr:row>
      <xdr:rowOff>123652</xdr:rowOff>
    </xdr:from>
    <xdr:to>
      <xdr:col>77</xdr:col>
      <xdr:colOff>47624</xdr:colOff>
      <xdr:row>31</xdr:row>
      <xdr:rowOff>55304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57200" y="1523827"/>
          <a:ext cx="9124949" cy="3979777"/>
        </a:xfrm>
        <a:prstGeom prst="rect">
          <a:avLst/>
        </a:prstGeom>
      </xdr:spPr>
    </xdr:pic>
    <xdr:clientData/>
  </xdr:twoCellAnchor>
  <xdr:twoCellAnchor editAs="oneCell">
    <xdr:from>
      <xdr:col>71</xdr:col>
      <xdr:colOff>31596</xdr:colOff>
      <xdr:row>0</xdr:row>
      <xdr:rowOff>98901</xdr:rowOff>
    </xdr:from>
    <xdr:to>
      <xdr:col>73</xdr:col>
      <xdr:colOff>79487</xdr:colOff>
      <xdr:row>1</xdr:row>
      <xdr:rowOff>161536</xdr:rowOff>
    </xdr:to>
    <xdr:pic>
      <xdr:nvPicPr>
        <xdr:cNvPr id="4" name="Imagem 3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823171" y="98901"/>
          <a:ext cx="295541" cy="224560"/>
        </a:xfrm>
        <a:prstGeom prst="rect">
          <a:avLst/>
        </a:prstGeom>
      </xdr:spPr>
    </xdr:pic>
    <xdr:clientData/>
  </xdr:twoCellAnchor>
  <xdr:twoCellAnchor editAs="oneCell">
    <xdr:from>
      <xdr:col>76</xdr:col>
      <xdr:colOff>35379</xdr:colOff>
      <xdr:row>0</xdr:row>
      <xdr:rowOff>100692</xdr:rowOff>
    </xdr:from>
    <xdr:to>
      <xdr:col>78</xdr:col>
      <xdr:colOff>88127</xdr:colOff>
      <xdr:row>2</xdr:row>
      <xdr:rowOff>42</xdr:rowOff>
    </xdr:to>
    <xdr:pic>
      <xdr:nvPicPr>
        <xdr:cNvPr id="5" name="Imagem 4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446079" y="100692"/>
          <a:ext cx="300398" cy="223200"/>
        </a:xfrm>
        <a:prstGeom prst="rect">
          <a:avLst/>
        </a:prstGeom>
      </xdr:spPr>
    </xdr:pic>
    <xdr:clientData/>
  </xdr:twoCellAnchor>
  <xdr:twoCellAnchor editAs="oneCell">
    <xdr:from>
      <xdr:col>66</xdr:col>
      <xdr:colOff>76200</xdr:colOff>
      <xdr:row>0</xdr:row>
      <xdr:rowOff>107995</xdr:rowOff>
    </xdr:from>
    <xdr:to>
      <xdr:col>68</xdr:col>
      <xdr:colOff>56812</xdr:colOff>
      <xdr:row>2</xdr:row>
      <xdr:rowOff>5977</xdr:rowOff>
    </xdr:to>
    <xdr:pic>
      <xdr:nvPicPr>
        <xdr:cNvPr id="6" name="Imagem 5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248650" y="107995"/>
          <a:ext cx="228262" cy="22183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47626</xdr:colOff>
      <xdr:row>0</xdr:row>
      <xdr:rowOff>51680</xdr:rowOff>
    </xdr:from>
    <xdr:to>
      <xdr:col>14</xdr:col>
      <xdr:colOff>18887</xdr:colOff>
      <xdr:row>3</xdr:row>
      <xdr:rowOff>47625</xdr:rowOff>
    </xdr:to>
    <xdr:pic>
      <xdr:nvPicPr>
        <xdr:cNvPr id="2" name="Imagem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6" y="51680"/>
          <a:ext cx="1704811" cy="481720"/>
        </a:xfrm>
        <a:prstGeom prst="rect">
          <a:avLst/>
        </a:prstGeom>
      </xdr:spPr>
    </xdr:pic>
    <xdr:clientData/>
  </xdr:twoCellAnchor>
  <xdr:twoCellAnchor editAs="oneCell">
    <xdr:from>
      <xdr:col>74</xdr:col>
      <xdr:colOff>114300</xdr:colOff>
      <xdr:row>9</xdr:row>
      <xdr:rowOff>152400</xdr:rowOff>
    </xdr:from>
    <xdr:to>
      <xdr:col>80</xdr:col>
      <xdr:colOff>18969</xdr:colOff>
      <xdr:row>13</xdr:row>
      <xdr:rowOff>47557</xdr:rowOff>
    </xdr:to>
    <xdr:pic>
      <xdr:nvPicPr>
        <xdr:cNvPr id="6" name="Imagem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277350" y="2028825"/>
          <a:ext cx="647619" cy="542857"/>
        </a:xfrm>
        <a:prstGeom prst="rect">
          <a:avLst/>
        </a:prstGeom>
      </xdr:spPr>
    </xdr:pic>
    <xdr:clientData/>
  </xdr:twoCellAnchor>
  <xdr:twoCellAnchor editAs="oneCell">
    <xdr:from>
      <xdr:col>74</xdr:col>
      <xdr:colOff>114300</xdr:colOff>
      <xdr:row>14</xdr:row>
      <xdr:rowOff>123825</xdr:rowOff>
    </xdr:from>
    <xdr:to>
      <xdr:col>80</xdr:col>
      <xdr:colOff>18969</xdr:colOff>
      <xdr:row>18</xdr:row>
      <xdr:rowOff>18982</xdr:rowOff>
    </xdr:to>
    <xdr:pic>
      <xdr:nvPicPr>
        <xdr:cNvPr id="7" name="Imagem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277350" y="2809875"/>
          <a:ext cx="647619" cy="542857"/>
        </a:xfrm>
        <a:prstGeom prst="rect">
          <a:avLst/>
        </a:prstGeom>
      </xdr:spPr>
    </xdr:pic>
    <xdr:clientData/>
  </xdr:twoCellAnchor>
  <xdr:twoCellAnchor editAs="oneCell">
    <xdr:from>
      <xdr:col>74</xdr:col>
      <xdr:colOff>114300</xdr:colOff>
      <xdr:row>19</xdr:row>
      <xdr:rowOff>152400</xdr:rowOff>
    </xdr:from>
    <xdr:to>
      <xdr:col>80</xdr:col>
      <xdr:colOff>18969</xdr:colOff>
      <xdr:row>23</xdr:row>
      <xdr:rowOff>47557</xdr:rowOff>
    </xdr:to>
    <xdr:pic>
      <xdr:nvPicPr>
        <xdr:cNvPr id="8" name="Imagem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277350" y="3648075"/>
          <a:ext cx="647619" cy="542857"/>
        </a:xfrm>
        <a:prstGeom prst="rect">
          <a:avLst/>
        </a:prstGeom>
      </xdr:spPr>
    </xdr:pic>
    <xdr:clientData/>
  </xdr:twoCellAnchor>
  <xdr:twoCellAnchor editAs="oneCell">
    <xdr:from>
      <xdr:col>32</xdr:col>
      <xdr:colOff>85725</xdr:colOff>
      <xdr:row>26</xdr:row>
      <xdr:rowOff>19050</xdr:rowOff>
    </xdr:from>
    <xdr:to>
      <xdr:col>48</xdr:col>
      <xdr:colOff>66430</xdr:colOff>
      <xdr:row>28</xdr:row>
      <xdr:rowOff>47581</xdr:rowOff>
    </xdr:to>
    <xdr:pic>
      <xdr:nvPicPr>
        <xdr:cNvPr id="9" name="Imagem 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048125" y="4648200"/>
          <a:ext cx="1961905" cy="352381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29</xdr:row>
      <xdr:rowOff>125905</xdr:rowOff>
    </xdr:from>
    <xdr:to>
      <xdr:col>21</xdr:col>
      <xdr:colOff>75889</xdr:colOff>
      <xdr:row>36</xdr:row>
      <xdr:rowOff>38643</xdr:rowOff>
    </xdr:to>
    <xdr:pic>
      <xdr:nvPicPr>
        <xdr:cNvPr id="10" name="Imagem 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28650" y="5240830"/>
          <a:ext cx="2047564" cy="1176762"/>
        </a:xfrm>
        <a:prstGeom prst="rect">
          <a:avLst/>
        </a:prstGeom>
      </xdr:spPr>
    </xdr:pic>
    <xdr:clientData/>
  </xdr:twoCellAnchor>
  <xdr:twoCellAnchor editAs="oneCell">
    <xdr:from>
      <xdr:col>71</xdr:col>
      <xdr:colOff>31596</xdr:colOff>
      <xdr:row>0</xdr:row>
      <xdr:rowOff>98901</xdr:rowOff>
    </xdr:from>
    <xdr:to>
      <xdr:col>73</xdr:col>
      <xdr:colOff>79487</xdr:colOff>
      <xdr:row>1</xdr:row>
      <xdr:rowOff>161536</xdr:rowOff>
    </xdr:to>
    <xdr:pic>
      <xdr:nvPicPr>
        <xdr:cNvPr id="11" name="Imagem 10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823171" y="98901"/>
          <a:ext cx="295541" cy="224560"/>
        </a:xfrm>
        <a:prstGeom prst="rect">
          <a:avLst/>
        </a:prstGeom>
      </xdr:spPr>
    </xdr:pic>
    <xdr:clientData/>
  </xdr:twoCellAnchor>
  <xdr:twoCellAnchor editAs="oneCell">
    <xdr:from>
      <xdr:col>76</xdr:col>
      <xdr:colOff>35379</xdr:colOff>
      <xdr:row>0</xdr:row>
      <xdr:rowOff>100692</xdr:rowOff>
    </xdr:from>
    <xdr:to>
      <xdr:col>78</xdr:col>
      <xdr:colOff>88127</xdr:colOff>
      <xdr:row>2</xdr:row>
      <xdr:rowOff>42</xdr:rowOff>
    </xdr:to>
    <xdr:pic>
      <xdr:nvPicPr>
        <xdr:cNvPr id="12" name="Imagem 11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446079" y="100692"/>
          <a:ext cx="300398" cy="223200"/>
        </a:xfrm>
        <a:prstGeom prst="rect">
          <a:avLst/>
        </a:prstGeom>
      </xdr:spPr>
    </xdr:pic>
    <xdr:clientData/>
  </xdr:twoCellAnchor>
  <xdr:twoCellAnchor editAs="oneCell">
    <xdr:from>
      <xdr:col>66</xdr:col>
      <xdr:colOff>76200</xdr:colOff>
      <xdr:row>0</xdr:row>
      <xdr:rowOff>107995</xdr:rowOff>
    </xdr:from>
    <xdr:to>
      <xdr:col>68</xdr:col>
      <xdr:colOff>56812</xdr:colOff>
      <xdr:row>2</xdr:row>
      <xdr:rowOff>5977</xdr:rowOff>
    </xdr:to>
    <xdr:pic>
      <xdr:nvPicPr>
        <xdr:cNvPr id="13" name="Imagem 12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248650" y="107995"/>
          <a:ext cx="228262" cy="2218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contato@oplanoreal.com.br" TargetMode="External"/><Relationship Id="rId1" Type="http://schemas.openxmlformats.org/officeDocument/2006/relationships/hyperlink" Target="mailto:contato@oplanoreal.com.br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1:CC29"/>
  <sheetViews>
    <sheetView showGridLines="0" tabSelected="1" zoomScaleNormal="100" zoomScaleSheetLayoutView="100" zoomScalePageLayoutView="130" workbookViewId="0"/>
  </sheetViews>
  <sheetFormatPr defaultColWidth="10.875" defaultRowHeight="12.75"/>
  <cols>
    <col min="1" max="81" width="1.625" style="3" customWidth="1"/>
    <col min="82" max="16384" width="10.875" style="3"/>
  </cols>
  <sheetData>
    <row r="1" spans="2:80" ht="12.75" customHeight="1">
      <c r="BS1" s="35"/>
      <c r="BT1" s="35"/>
      <c r="BU1" s="35"/>
      <c r="BV1" s="35"/>
      <c r="BW1" s="35"/>
      <c r="BX1" s="35"/>
      <c r="BY1" s="35"/>
      <c r="BZ1" s="35"/>
      <c r="CA1" s="35"/>
      <c r="CB1" s="35"/>
    </row>
    <row r="2" spans="2:80" ht="12.75" customHeight="1">
      <c r="BS2" s="37" t="s">
        <v>101</v>
      </c>
      <c r="BT2" s="37"/>
      <c r="BU2" s="37"/>
      <c r="BV2" s="37"/>
      <c r="BW2" s="37"/>
      <c r="BX2" s="37" t="s">
        <v>102</v>
      </c>
      <c r="BY2" s="37"/>
      <c r="BZ2" s="37"/>
      <c r="CA2" s="37"/>
      <c r="CB2" s="37"/>
    </row>
    <row r="3" spans="2:80" ht="12.75" customHeight="1">
      <c r="BS3" s="37"/>
      <c r="BT3" s="37"/>
      <c r="BU3" s="37"/>
      <c r="BV3" s="37"/>
      <c r="BW3" s="37"/>
      <c r="BX3" s="37"/>
      <c r="BY3" s="37"/>
      <c r="BZ3" s="37"/>
      <c r="CA3" s="37"/>
      <c r="CB3" s="37"/>
    </row>
    <row r="4" spans="2:80" ht="12.75" customHeight="1">
      <c r="BS4" s="35"/>
      <c r="BT4" s="35"/>
      <c r="BU4" s="35"/>
      <c r="BV4" s="35"/>
      <c r="BW4" s="35"/>
      <c r="BX4" s="35"/>
      <c r="BY4" s="35"/>
      <c r="BZ4" s="35"/>
      <c r="CA4" s="35"/>
      <c r="CB4" s="35"/>
    </row>
    <row r="5" spans="2:80" ht="76.5">
      <c r="B5" s="1" t="s">
        <v>0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</row>
    <row r="6" spans="2:80" ht="46.5">
      <c r="B6" s="4" t="s">
        <v>1</v>
      </c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</row>
    <row r="10" spans="2:80" ht="26.25">
      <c r="B10" s="9" t="s">
        <v>89</v>
      </c>
    </row>
    <row r="11" spans="2:80" ht="21">
      <c r="C11" s="10" t="s">
        <v>99</v>
      </c>
    </row>
    <row r="12" spans="2:80" ht="21">
      <c r="C12" s="10" t="s">
        <v>90</v>
      </c>
    </row>
    <row r="13" spans="2:80" ht="21">
      <c r="C13" s="10" t="s">
        <v>91</v>
      </c>
    </row>
    <row r="14" spans="2:80" ht="21">
      <c r="C14" s="10" t="s">
        <v>92</v>
      </c>
    </row>
    <row r="15" spans="2:80" ht="21">
      <c r="C15" s="10" t="s">
        <v>98</v>
      </c>
    </row>
    <row r="16" spans="2:80" ht="9" customHeight="1"/>
    <row r="18" spans="1:81" ht="26.25">
      <c r="B18" s="9" t="s">
        <v>93</v>
      </c>
    </row>
    <row r="19" spans="1:81" ht="21">
      <c r="C19" s="10" t="s">
        <v>94</v>
      </c>
    </row>
    <row r="20" spans="1:81" ht="21">
      <c r="C20" s="10" t="s">
        <v>95</v>
      </c>
    </row>
    <row r="21" spans="1:81" ht="21">
      <c r="C21" s="10" t="s">
        <v>96</v>
      </c>
      <c r="BF21" s="32" t="s">
        <v>97</v>
      </c>
      <c r="BG21" s="32"/>
      <c r="BH21" s="32"/>
      <c r="BI21" s="32"/>
      <c r="BJ21" s="32"/>
      <c r="BK21" s="32"/>
      <c r="BL21" s="32"/>
      <c r="BM21" s="32"/>
      <c r="BN21" s="32"/>
      <c r="BO21" s="32"/>
      <c r="BP21" s="32"/>
      <c r="BQ21" s="32"/>
      <c r="BR21" s="32"/>
      <c r="BS21" s="32"/>
      <c r="BT21" s="32"/>
      <c r="BU21" s="32"/>
      <c r="BV21" s="32"/>
      <c r="BW21" s="32"/>
      <c r="BX21" s="32"/>
    </row>
    <row r="22" spans="1:81" ht="9" customHeight="1"/>
    <row r="29" spans="1:81">
      <c r="A29" s="36" t="s">
        <v>88</v>
      </c>
      <c r="B29" s="36"/>
      <c r="C29" s="36"/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  <c r="AU29" s="36"/>
      <c r="AV29" s="36"/>
      <c r="AW29" s="36"/>
      <c r="AX29" s="36"/>
      <c r="AY29" s="36"/>
      <c r="AZ29" s="36"/>
      <c r="BA29" s="36"/>
      <c r="BB29" s="36"/>
      <c r="BC29" s="36"/>
      <c r="BD29" s="36"/>
      <c r="BE29" s="36"/>
      <c r="BF29" s="36"/>
      <c r="BG29" s="36"/>
      <c r="BH29" s="36"/>
      <c r="BI29" s="36"/>
      <c r="BJ29" s="36"/>
      <c r="BK29" s="36"/>
      <c r="BL29" s="36"/>
      <c r="BM29" s="36"/>
      <c r="BN29" s="36"/>
      <c r="BO29" s="36"/>
      <c r="BP29" s="36"/>
      <c r="BQ29" s="36"/>
      <c r="BR29" s="36"/>
      <c r="BS29" s="36"/>
      <c r="BT29" s="36"/>
      <c r="BU29" s="36"/>
      <c r="BV29" s="36"/>
      <c r="BW29" s="36"/>
      <c r="BX29" s="36"/>
      <c r="BY29" s="36"/>
      <c r="BZ29" s="36"/>
      <c r="CA29" s="36"/>
      <c r="CB29" s="36"/>
      <c r="CC29" s="36"/>
    </row>
  </sheetData>
  <sheetProtection sheet="1" objects="1" scenarios="1"/>
  <mergeCells count="3">
    <mergeCell ref="A29:CC29"/>
    <mergeCell ref="BS2:BW3"/>
    <mergeCell ref="BX2:CB3"/>
  </mergeCells>
  <hyperlinks>
    <hyperlink ref="BF21" r:id="rId1"/>
    <hyperlink ref="BF21:BX21" r:id="rId2" display="contato@oplanoreal.com.br"/>
  </hyperlinks>
  <printOptions horizontalCentered="1" verticalCentered="1"/>
  <pageMargins left="0.14000000000000001" right="0.17" top="0.35" bottom="0.27" header="0.28000000000000003" footer="0.17"/>
  <pageSetup paperSize="9" orientation="landscape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CC40"/>
  <sheetViews>
    <sheetView showGridLines="0" zoomScaleNormal="100" zoomScaleSheetLayoutView="100" zoomScalePageLayoutView="130" workbookViewId="0">
      <pane ySplit="6" topLeftCell="A7" activePane="bottomLeft" state="frozen"/>
      <selection activeCell="BN1" sqref="BN1:CB4"/>
      <selection pane="bottomLeft"/>
    </sheetView>
  </sheetViews>
  <sheetFormatPr defaultColWidth="10.875" defaultRowHeight="12.75"/>
  <cols>
    <col min="1" max="81" width="1.625" style="3" customWidth="1"/>
    <col min="82" max="16384" width="10.875" style="3"/>
  </cols>
  <sheetData>
    <row r="1" spans="2:80"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</row>
    <row r="2" spans="2:80" ht="12.75" customHeight="1">
      <c r="BN2" s="37" t="s">
        <v>101</v>
      </c>
      <c r="BO2" s="37"/>
      <c r="BP2" s="37"/>
      <c r="BQ2" s="37"/>
      <c r="BR2" s="37"/>
      <c r="BS2" s="37" t="s">
        <v>103</v>
      </c>
      <c r="BT2" s="37"/>
      <c r="BU2" s="37"/>
      <c r="BV2" s="37"/>
      <c r="BW2" s="37"/>
      <c r="BX2" s="37" t="s">
        <v>102</v>
      </c>
      <c r="BY2" s="37"/>
      <c r="BZ2" s="37"/>
      <c r="CA2" s="37"/>
      <c r="CB2" s="37"/>
    </row>
    <row r="3" spans="2:80"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</row>
    <row r="4" spans="2:80"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</row>
    <row r="5" spans="2:80" ht="46.5">
      <c r="B5" s="6" t="s">
        <v>7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8"/>
    </row>
    <row r="40" spans="1:81">
      <c r="A40" s="36" t="s">
        <v>88</v>
      </c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  <c r="BE40" s="36"/>
      <c r="BF40" s="36"/>
      <c r="BG40" s="36"/>
      <c r="BH40" s="36"/>
      <c r="BI40" s="36"/>
      <c r="BJ40" s="36"/>
      <c r="BK40" s="36"/>
      <c r="BL40" s="36"/>
      <c r="BM40" s="36"/>
      <c r="BN40" s="36"/>
      <c r="BO40" s="36"/>
      <c r="BP40" s="36"/>
      <c r="BQ40" s="36"/>
      <c r="BR40" s="36"/>
      <c r="BS40" s="36"/>
      <c r="BT40" s="36"/>
      <c r="BU40" s="36"/>
      <c r="BV40" s="36"/>
      <c r="BW40" s="36"/>
      <c r="BX40" s="36"/>
      <c r="BY40" s="36"/>
      <c r="BZ40" s="36"/>
      <c r="CA40" s="36"/>
      <c r="CB40" s="36"/>
      <c r="CC40" s="36"/>
    </row>
  </sheetData>
  <sheetProtection sheet="1" objects="1" scenarios="1"/>
  <mergeCells count="4">
    <mergeCell ref="BX2:CB3"/>
    <mergeCell ref="A40:CC40"/>
    <mergeCell ref="BN2:BR3"/>
    <mergeCell ref="BS2:BW3"/>
  </mergeCells>
  <hyperlinks>
    <hyperlink ref="BX2:CB3" location="Menu!A1" display="Voltar para o menu"/>
  </hyperlinks>
  <printOptions horizontalCentered="1" verticalCentered="1"/>
  <pageMargins left="0.14000000000000001" right="0.17" top="0.35" bottom="0.27" header="0.28000000000000003" footer="0.17"/>
  <pageSetup paperSize="9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CC40"/>
  <sheetViews>
    <sheetView showGridLines="0" zoomScaleNormal="100" zoomScaleSheetLayoutView="100" zoomScalePageLayoutView="130" workbookViewId="0">
      <pane ySplit="6" topLeftCell="A7" activePane="bottomLeft" state="frozen"/>
      <selection activeCell="BN1" sqref="BN1:CB4"/>
      <selection pane="bottomLeft"/>
    </sheetView>
  </sheetViews>
  <sheetFormatPr defaultColWidth="10.875" defaultRowHeight="12.75"/>
  <cols>
    <col min="1" max="81" width="1.625" style="3" customWidth="1"/>
    <col min="82" max="16384" width="10.875" style="3"/>
  </cols>
  <sheetData>
    <row r="1" spans="2:80"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</row>
    <row r="2" spans="2:80" ht="12.75" customHeight="1">
      <c r="BN2" s="37" t="s">
        <v>101</v>
      </c>
      <c r="BO2" s="37"/>
      <c r="BP2" s="37"/>
      <c r="BQ2" s="37"/>
      <c r="BR2" s="37"/>
      <c r="BS2" s="37" t="s">
        <v>103</v>
      </c>
      <c r="BT2" s="37"/>
      <c r="BU2" s="37"/>
      <c r="BV2" s="37"/>
      <c r="BW2" s="37"/>
      <c r="BX2" s="37" t="s">
        <v>102</v>
      </c>
      <c r="BY2" s="37"/>
      <c r="BZ2" s="37"/>
      <c r="CA2" s="37"/>
      <c r="CB2" s="37"/>
    </row>
    <row r="3" spans="2:80"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</row>
    <row r="4" spans="2:80"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</row>
    <row r="5" spans="2:80" ht="46.5">
      <c r="B5" s="6" t="s">
        <v>8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8"/>
    </row>
    <row r="40" spans="1:81">
      <c r="A40" s="36" t="s">
        <v>88</v>
      </c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  <c r="BE40" s="36"/>
      <c r="BF40" s="36"/>
      <c r="BG40" s="36"/>
      <c r="BH40" s="36"/>
      <c r="BI40" s="36"/>
      <c r="BJ40" s="36"/>
      <c r="BK40" s="36"/>
      <c r="BL40" s="36"/>
      <c r="BM40" s="36"/>
      <c r="BN40" s="36"/>
      <c r="BO40" s="36"/>
      <c r="BP40" s="36"/>
      <c r="BQ40" s="36"/>
      <c r="BR40" s="36"/>
      <c r="BS40" s="36"/>
      <c r="BT40" s="36"/>
      <c r="BU40" s="36"/>
      <c r="BV40" s="36"/>
      <c r="BW40" s="36"/>
      <c r="BX40" s="36"/>
      <c r="BY40" s="36"/>
      <c r="BZ40" s="36"/>
      <c r="CA40" s="36"/>
      <c r="CB40" s="36"/>
      <c r="CC40" s="36"/>
    </row>
  </sheetData>
  <sheetProtection sheet="1" objects="1" scenarios="1"/>
  <mergeCells count="4">
    <mergeCell ref="BX2:CB3"/>
    <mergeCell ref="A40:CC40"/>
    <mergeCell ref="BN2:BR3"/>
    <mergeCell ref="BS2:BW3"/>
  </mergeCells>
  <hyperlinks>
    <hyperlink ref="BX2:CB3" location="Menu!A1" display="Voltar para o menu"/>
  </hyperlinks>
  <printOptions horizontalCentered="1" verticalCentered="1"/>
  <pageMargins left="0.14000000000000001" right="0.17" top="0.35" bottom="0.27" header="0.28000000000000003" footer="0.17"/>
  <pageSetup paperSize="9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CC40"/>
  <sheetViews>
    <sheetView showGridLines="0" zoomScaleNormal="100" zoomScaleSheetLayoutView="100" zoomScalePageLayoutView="130" workbookViewId="0">
      <pane ySplit="6" topLeftCell="A7" activePane="bottomLeft" state="frozen"/>
      <selection activeCell="BN1" sqref="BN1:CB4"/>
      <selection pane="bottomLeft"/>
    </sheetView>
  </sheetViews>
  <sheetFormatPr defaultColWidth="10.875" defaultRowHeight="12.75"/>
  <cols>
    <col min="1" max="81" width="1.625" style="3" customWidth="1"/>
    <col min="82" max="16384" width="10.875" style="3"/>
  </cols>
  <sheetData>
    <row r="1" spans="2:80"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</row>
    <row r="2" spans="2:80" ht="12.75" customHeight="1">
      <c r="BN2" s="37" t="s">
        <v>101</v>
      </c>
      <c r="BO2" s="37"/>
      <c r="BP2" s="37"/>
      <c r="BQ2" s="37"/>
      <c r="BR2" s="37"/>
      <c r="BS2" s="37" t="s">
        <v>103</v>
      </c>
      <c r="BT2" s="37"/>
      <c r="BU2" s="37"/>
      <c r="BV2" s="37"/>
      <c r="BW2" s="37"/>
      <c r="BX2" s="37" t="s">
        <v>102</v>
      </c>
      <c r="BY2" s="37"/>
      <c r="BZ2" s="37"/>
      <c r="CA2" s="37"/>
      <c r="CB2" s="37"/>
    </row>
    <row r="3" spans="2:80"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</row>
    <row r="4" spans="2:80"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</row>
    <row r="5" spans="2:80" ht="46.5">
      <c r="B5" s="6" t="s">
        <v>9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8"/>
    </row>
    <row r="40" spans="1:81">
      <c r="A40" s="36" t="s">
        <v>88</v>
      </c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  <c r="BE40" s="36"/>
      <c r="BF40" s="36"/>
      <c r="BG40" s="36"/>
      <c r="BH40" s="36"/>
      <c r="BI40" s="36"/>
      <c r="BJ40" s="36"/>
      <c r="BK40" s="36"/>
      <c r="BL40" s="36"/>
      <c r="BM40" s="36"/>
      <c r="BN40" s="36"/>
      <c r="BO40" s="36"/>
      <c r="BP40" s="36"/>
      <c r="BQ40" s="36"/>
      <c r="BR40" s="36"/>
      <c r="BS40" s="36"/>
      <c r="BT40" s="36"/>
      <c r="BU40" s="36"/>
      <c r="BV40" s="36"/>
      <c r="BW40" s="36"/>
      <c r="BX40" s="36"/>
      <c r="BY40" s="36"/>
      <c r="BZ40" s="36"/>
      <c r="CA40" s="36"/>
      <c r="CB40" s="36"/>
      <c r="CC40" s="36"/>
    </row>
  </sheetData>
  <sheetProtection sheet="1" objects="1" scenarios="1"/>
  <mergeCells count="4">
    <mergeCell ref="BX2:CB3"/>
    <mergeCell ref="A40:CC40"/>
    <mergeCell ref="BN2:BR3"/>
    <mergeCell ref="BS2:BW3"/>
  </mergeCells>
  <hyperlinks>
    <hyperlink ref="BX2:CB3" location="Menu!A1" display="Voltar para o menu"/>
  </hyperlinks>
  <printOptions horizontalCentered="1" verticalCentered="1"/>
  <pageMargins left="0.14000000000000001" right="0.17" top="0.35" bottom="0.27" header="0.28000000000000003" footer="0.17"/>
  <pageSetup paperSize="9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CF40"/>
  <sheetViews>
    <sheetView showGridLines="0" zoomScaleNormal="100" zoomScaleSheetLayoutView="100" zoomScalePageLayoutView="130" workbookViewId="0">
      <pane ySplit="6" topLeftCell="A10" activePane="bottomLeft" state="frozen"/>
      <selection activeCell="BN1" sqref="BN1:CB4"/>
      <selection pane="bottomLeft"/>
    </sheetView>
  </sheetViews>
  <sheetFormatPr defaultColWidth="10.875" defaultRowHeight="12.75"/>
  <cols>
    <col min="1" max="81" width="1.625" style="3" customWidth="1"/>
    <col min="82" max="16384" width="10.875" style="3"/>
  </cols>
  <sheetData>
    <row r="1" spans="2:83"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</row>
    <row r="2" spans="2:83" ht="12.75" customHeight="1">
      <c r="BN2" s="37" t="s">
        <v>101</v>
      </c>
      <c r="BO2" s="37"/>
      <c r="BP2" s="37"/>
      <c r="BQ2" s="37"/>
      <c r="BR2" s="37"/>
      <c r="BS2" s="37" t="s">
        <v>103</v>
      </c>
      <c r="BT2" s="37"/>
      <c r="BU2" s="37"/>
      <c r="BV2" s="37"/>
      <c r="BW2" s="37"/>
      <c r="BX2" s="37" t="s">
        <v>102</v>
      </c>
      <c r="BY2" s="37"/>
      <c r="BZ2" s="37"/>
      <c r="CA2" s="37"/>
      <c r="CB2" s="37"/>
    </row>
    <row r="3" spans="2:83"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</row>
    <row r="4" spans="2:83"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</row>
    <row r="5" spans="2:83" ht="46.5">
      <c r="B5" s="6" t="s">
        <v>10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8"/>
    </row>
    <row r="10" spans="2:83" ht="12.75" customHeight="1">
      <c r="B10" s="120" t="s">
        <v>49</v>
      </c>
      <c r="C10" s="120"/>
      <c r="D10" s="120"/>
      <c r="E10" s="120"/>
      <c r="F10" s="120"/>
      <c r="G10" s="120"/>
      <c r="H10" s="120"/>
      <c r="I10" s="120"/>
      <c r="J10" s="120"/>
      <c r="K10" s="120"/>
      <c r="L10" s="120"/>
      <c r="M10" s="120"/>
      <c r="N10" s="120"/>
      <c r="O10" s="120"/>
      <c r="P10" s="120"/>
      <c r="Q10" s="120"/>
      <c r="R10" s="120"/>
      <c r="S10" s="120"/>
      <c r="T10" s="120"/>
      <c r="U10" s="120"/>
      <c r="V10" s="120"/>
      <c r="W10" s="120"/>
      <c r="X10" s="120"/>
      <c r="Y10" s="120"/>
      <c r="Z10" s="120"/>
      <c r="AA10" s="120"/>
      <c r="AB10" s="120"/>
      <c r="AC10" s="120"/>
      <c r="AD10" s="120"/>
      <c r="AE10" s="120"/>
      <c r="AF10" s="120"/>
      <c r="AG10" s="120"/>
      <c r="AH10" s="120"/>
      <c r="AI10" s="120"/>
      <c r="AJ10" s="120"/>
      <c r="AK10" s="120"/>
      <c r="AL10" s="120"/>
      <c r="AM10" s="120"/>
      <c r="AN10" s="120"/>
      <c r="AO10" s="120"/>
      <c r="AP10" s="120"/>
      <c r="AQ10" s="120"/>
      <c r="AR10" s="120"/>
      <c r="AS10" s="120"/>
      <c r="AT10" s="120"/>
      <c r="AU10" s="120"/>
      <c r="AV10" s="120"/>
      <c r="AW10" s="120"/>
      <c r="AX10" s="120"/>
      <c r="AY10" s="120"/>
      <c r="AZ10" s="120"/>
      <c r="BA10" s="120"/>
      <c r="BB10" s="120"/>
      <c r="BC10" s="120"/>
      <c r="BD10" s="120"/>
      <c r="BE10" s="120"/>
      <c r="BF10" s="120"/>
      <c r="BG10" s="120"/>
      <c r="BH10" s="120"/>
      <c r="BI10" s="120"/>
      <c r="BJ10" s="120"/>
      <c r="BK10" s="120" t="s">
        <v>50</v>
      </c>
      <c r="BL10" s="120"/>
      <c r="BM10" s="120"/>
      <c r="BN10" s="120"/>
      <c r="BO10" s="120"/>
      <c r="BP10" s="120"/>
      <c r="BQ10" s="120"/>
      <c r="BR10" s="120"/>
      <c r="BS10" s="120"/>
      <c r="BT10" s="120"/>
      <c r="BU10" s="120"/>
      <c r="BV10" s="120"/>
      <c r="BW10" s="120"/>
      <c r="BX10" s="120"/>
      <c r="BY10" s="120"/>
      <c r="BZ10" s="120"/>
      <c r="CA10" s="120"/>
      <c r="CB10" s="120"/>
      <c r="CD10" s="24"/>
      <c r="CE10" s="24"/>
    </row>
    <row r="11" spans="2:83" ht="12.75" customHeight="1">
      <c r="B11" s="120"/>
      <c r="C11" s="120"/>
      <c r="D11" s="120"/>
      <c r="E11" s="120"/>
      <c r="F11" s="120"/>
      <c r="G11" s="120"/>
      <c r="H11" s="120"/>
      <c r="I11" s="120"/>
      <c r="J11" s="120"/>
      <c r="K11" s="120"/>
      <c r="L11" s="120"/>
      <c r="M11" s="120"/>
      <c r="N11" s="120"/>
      <c r="O11" s="120"/>
      <c r="P11" s="120"/>
      <c r="Q11" s="120"/>
      <c r="R11" s="120"/>
      <c r="S11" s="120"/>
      <c r="T11" s="120"/>
      <c r="U11" s="120"/>
      <c r="V11" s="120"/>
      <c r="W11" s="120"/>
      <c r="X11" s="120"/>
      <c r="Y11" s="120"/>
      <c r="Z11" s="120"/>
      <c r="AA11" s="120"/>
      <c r="AB11" s="120"/>
      <c r="AC11" s="120"/>
      <c r="AD11" s="120"/>
      <c r="AE11" s="120"/>
      <c r="AF11" s="120"/>
      <c r="AG11" s="120"/>
      <c r="AH11" s="120"/>
      <c r="AI11" s="120"/>
      <c r="AJ11" s="120"/>
      <c r="AK11" s="120"/>
      <c r="AL11" s="120"/>
      <c r="AM11" s="120"/>
      <c r="AN11" s="120"/>
      <c r="AO11" s="120"/>
      <c r="AP11" s="120"/>
      <c r="AQ11" s="120"/>
      <c r="AR11" s="120"/>
      <c r="AS11" s="120"/>
      <c r="AT11" s="120"/>
      <c r="AU11" s="120"/>
      <c r="AV11" s="120"/>
      <c r="AW11" s="120"/>
      <c r="AX11" s="120"/>
      <c r="AY11" s="120"/>
      <c r="AZ11" s="120"/>
      <c r="BA11" s="120"/>
      <c r="BB11" s="120"/>
      <c r="BC11" s="120"/>
      <c r="BD11" s="120"/>
      <c r="BE11" s="120"/>
      <c r="BF11" s="120"/>
      <c r="BG11" s="120"/>
      <c r="BH11" s="120"/>
      <c r="BI11" s="120"/>
      <c r="BJ11" s="120"/>
      <c r="BK11" s="120"/>
      <c r="BL11" s="120"/>
      <c r="BM11" s="120"/>
      <c r="BN11" s="120"/>
      <c r="BO11" s="120"/>
      <c r="BP11" s="120"/>
      <c r="BQ11" s="120"/>
      <c r="BR11" s="120"/>
      <c r="BS11" s="120"/>
      <c r="BT11" s="120"/>
      <c r="BU11" s="120"/>
      <c r="BV11" s="120"/>
      <c r="BW11" s="120"/>
      <c r="BX11" s="120"/>
      <c r="BY11" s="120"/>
      <c r="BZ11" s="120"/>
      <c r="CA11" s="120"/>
      <c r="CB11" s="120"/>
      <c r="CD11" s="24"/>
      <c r="CE11" s="24"/>
    </row>
    <row r="12" spans="2:83" ht="12.75" customHeight="1">
      <c r="B12" s="121"/>
      <c r="C12" s="121"/>
      <c r="D12" s="121"/>
      <c r="E12" s="121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1"/>
      <c r="AA12" s="121"/>
      <c r="AB12" s="121"/>
      <c r="AC12" s="121"/>
      <c r="AD12" s="121"/>
      <c r="AE12" s="121"/>
      <c r="AF12" s="121"/>
      <c r="AG12" s="121"/>
      <c r="AH12" s="121"/>
      <c r="AI12" s="121"/>
      <c r="AJ12" s="121"/>
      <c r="AK12" s="121"/>
      <c r="AL12" s="121"/>
      <c r="AM12" s="121"/>
      <c r="AN12" s="121"/>
      <c r="AO12" s="121"/>
      <c r="AP12" s="121"/>
      <c r="AQ12" s="121"/>
      <c r="AR12" s="121"/>
      <c r="AS12" s="121"/>
      <c r="AT12" s="121"/>
      <c r="AU12" s="121"/>
      <c r="AV12" s="121"/>
      <c r="AW12" s="121"/>
      <c r="AX12" s="121"/>
      <c r="AY12" s="121"/>
      <c r="AZ12" s="121"/>
      <c r="BA12" s="121"/>
      <c r="BB12" s="121"/>
      <c r="BC12" s="121"/>
      <c r="BD12" s="121"/>
      <c r="BE12" s="121"/>
      <c r="BF12" s="121"/>
      <c r="BG12" s="121"/>
      <c r="BH12" s="121"/>
      <c r="BI12" s="121"/>
      <c r="BJ12" s="121"/>
      <c r="BK12" s="121"/>
      <c r="BL12" s="121"/>
      <c r="BM12" s="121"/>
      <c r="BN12" s="121"/>
      <c r="BO12" s="121"/>
      <c r="BP12" s="121"/>
      <c r="BQ12" s="121"/>
      <c r="BR12" s="121"/>
      <c r="BS12" s="121"/>
      <c r="BT12" s="121"/>
      <c r="BU12" s="121"/>
      <c r="BV12" s="121"/>
      <c r="BW12" s="121"/>
      <c r="BX12" s="121"/>
      <c r="BY12" s="121"/>
      <c r="BZ12" s="121"/>
      <c r="CA12" s="121"/>
      <c r="CB12" s="121"/>
      <c r="CD12" s="24"/>
      <c r="CE12" s="24"/>
    </row>
    <row r="15" spans="2:83" ht="12.75" customHeight="1">
      <c r="B15" s="117" t="s">
        <v>45</v>
      </c>
      <c r="C15" s="117"/>
      <c r="D15" s="117"/>
      <c r="E15" s="117"/>
      <c r="F15" s="117"/>
      <c r="G15" s="117"/>
      <c r="H15" s="117"/>
      <c r="I15" s="117"/>
      <c r="J15" s="117"/>
      <c r="K15" s="117"/>
      <c r="L15" s="117"/>
      <c r="M15" s="117"/>
      <c r="N15" s="117"/>
      <c r="O15" s="117"/>
      <c r="P15" s="117"/>
      <c r="Q15" s="117"/>
      <c r="R15" s="117"/>
      <c r="S15" s="117"/>
      <c r="T15" s="117"/>
      <c r="U15" s="117"/>
      <c r="V15" s="117"/>
      <c r="W15" s="117"/>
      <c r="X15" s="117"/>
      <c r="Y15" s="117"/>
      <c r="Z15" s="117"/>
      <c r="AA15" s="117"/>
      <c r="AB15" s="117"/>
      <c r="AC15" s="117"/>
      <c r="AD15" s="117"/>
      <c r="AE15" s="117"/>
      <c r="AF15" s="117"/>
      <c r="AG15" s="117"/>
      <c r="AH15" s="117"/>
      <c r="AI15" s="117"/>
      <c r="AJ15" s="117"/>
      <c r="AK15" s="117"/>
      <c r="AL15" s="117"/>
      <c r="AM15" s="117"/>
      <c r="AN15" s="117"/>
      <c r="AO15" s="117"/>
      <c r="AP15" s="117"/>
      <c r="AQ15" s="117"/>
      <c r="AR15" s="117"/>
      <c r="AS15" s="117"/>
      <c r="AT15" s="117"/>
      <c r="AU15" s="117"/>
      <c r="AV15" s="117"/>
      <c r="AW15" s="117"/>
      <c r="AX15" s="117"/>
      <c r="AY15" s="117"/>
      <c r="AZ15" s="117"/>
      <c r="BA15" s="117"/>
      <c r="BB15" s="117"/>
      <c r="BC15" s="117"/>
      <c r="BD15" s="117"/>
      <c r="BE15" s="117"/>
      <c r="BF15" s="117"/>
      <c r="BG15" s="117"/>
      <c r="BH15" s="117"/>
      <c r="BI15" s="117"/>
      <c r="BJ15" s="117"/>
      <c r="BK15" s="118"/>
      <c r="BL15" s="118"/>
      <c r="BM15" s="118"/>
      <c r="BN15" s="118"/>
      <c r="BO15" s="118"/>
      <c r="BP15" s="118"/>
      <c r="BQ15" s="118"/>
      <c r="BR15" s="118"/>
      <c r="BS15" s="120" t="s">
        <v>48</v>
      </c>
      <c r="BT15" s="120"/>
      <c r="BU15" s="118"/>
      <c r="BV15" s="118"/>
      <c r="BW15" s="118"/>
      <c r="BX15" s="118"/>
      <c r="BY15" s="118"/>
      <c r="BZ15" s="118"/>
      <c r="CA15" s="118"/>
      <c r="CB15" s="118"/>
      <c r="CD15" s="24"/>
      <c r="CE15" s="24"/>
    </row>
    <row r="16" spans="2:83" ht="12.75" customHeight="1">
      <c r="B16" s="117"/>
      <c r="C16" s="117"/>
      <c r="D16" s="117"/>
      <c r="E16" s="117"/>
      <c r="F16" s="117"/>
      <c r="G16" s="117"/>
      <c r="H16" s="117"/>
      <c r="I16" s="117"/>
      <c r="J16" s="117"/>
      <c r="K16" s="117"/>
      <c r="L16" s="117"/>
      <c r="M16" s="117"/>
      <c r="N16" s="117"/>
      <c r="O16" s="117"/>
      <c r="P16" s="117"/>
      <c r="Q16" s="117"/>
      <c r="R16" s="117"/>
      <c r="S16" s="117"/>
      <c r="T16" s="117"/>
      <c r="U16" s="117"/>
      <c r="V16" s="117"/>
      <c r="W16" s="117"/>
      <c r="X16" s="117"/>
      <c r="Y16" s="117"/>
      <c r="Z16" s="117"/>
      <c r="AA16" s="117"/>
      <c r="AB16" s="117"/>
      <c r="AC16" s="117"/>
      <c r="AD16" s="117"/>
      <c r="AE16" s="117"/>
      <c r="AF16" s="117"/>
      <c r="AG16" s="117"/>
      <c r="AH16" s="117"/>
      <c r="AI16" s="117"/>
      <c r="AJ16" s="117"/>
      <c r="AK16" s="117"/>
      <c r="AL16" s="117"/>
      <c r="AM16" s="117"/>
      <c r="AN16" s="117"/>
      <c r="AO16" s="117"/>
      <c r="AP16" s="117"/>
      <c r="AQ16" s="117"/>
      <c r="AR16" s="117"/>
      <c r="AS16" s="117"/>
      <c r="AT16" s="117"/>
      <c r="AU16" s="117"/>
      <c r="AV16" s="117"/>
      <c r="AW16" s="117"/>
      <c r="AX16" s="117"/>
      <c r="AY16" s="117"/>
      <c r="AZ16" s="117"/>
      <c r="BA16" s="117"/>
      <c r="BB16" s="117"/>
      <c r="BC16" s="117"/>
      <c r="BD16" s="117"/>
      <c r="BE16" s="117"/>
      <c r="BF16" s="117"/>
      <c r="BG16" s="117"/>
      <c r="BH16" s="117"/>
      <c r="BI16" s="117"/>
      <c r="BJ16" s="117"/>
      <c r="BK16" s="118"/>
      <c r="BL16" s="118"/>
      <c r="BM16" s="118"/>
      <c r="BN16" s="118"/>
      <c r="BO16" s="118"/>
      <c r="BP16" s="118"/>
      <c r="BQ16" s="118"/>
      <c r="BR16" s="118"/>
      <c r="BS16" s="120"/>
      <c r="BT16" s="120"/>
      <c r="BU16" s="118"/>
      <c r="BV16" s="118"/>
      <c r="BW16" s="118"/>
      <c r="BX16" s="118"/>
      <c r="BY16" s="118"/>
      <c r="BZ16" s="118"/>
      <c r="CA16" s="118"/>
      <c r="CB16" s="118"/>
      <c r="CD16" s="24"/>
      <c r="CE16" s="24"/>
    </row>
    <row r="17" spans="2:83" ht="12.75" customHeight="1">
      <c r="B17" s="117"/>
      <c r="C17" s="117"/>
      <c r="D17" s="117"/>
      <c r="E17" s="117"/>
      <c r="F17" s="117"/>
      <c r="G17" s="117"/>
      <c r="H17" s="117"/>
      <c r="I17" s="117"/>
      <c r="J17" s="117"/>
      <c r="K17" s="117"/>
      <c r="L17" s="117"/>
      <c r="M17" s="117"/>
      <c r="N17" s="117"/>
      <c r="O17" s="117"/>
      <c r="P17" s="117"/>
      <c r="Q17" s="117"/>
      <c r="R17" s="117"/>
      <c r="S17" s="117"/>
      <c r="T17" s="117"/>
      <c r="U17" s="117"/>
      <c r="V17" s="117"/>
      <c r="W17" s="117"/>
      <c r="X17" s="117"/>
      <c r="Y17" s="117"/>
      <c r="Z17" s="117"/>
      <c r="AA17" s="117"/>
      <c r="AB17" s="117"/>
      <c r="AC17" s="117"/>
      <c r="AD17" s="117"/>
      <c r="AE17" s="117"/>
      <c r="AF17" s="117"/>
      <c r="AG17" s="117"/>
      <c r="AH17" s="117"/>
      <c r="AI17" s="117"/>
      <c r="AJ17" s="117"/>
      <c r="AK17" s="117"/>
      <c r="AL17" s="117"/>
      <c r="AM17" s="117"/>
      <c r="AN17" s="117"/>
      <c r="AO17" s="117"/>
      <c r="AP17" s="117"/>
      <c r="AQ17" s="117"/>
      <c r="AR17" s="117"/>
      <c r="AS17" s="117"/>
      <c r="AT17" s="117"/>
      <c r="AU17" s="117"/>
      <c r="AV17" s="117"/>
      <c r="AW17" s="117"/>
      <c r="AX17" s="117"/>
      <c r="AY17" s="117"/>
      <c r="AZ17" s="117"/>
      <c r="BA17" s="117"/>
      <c r="BB17" s="117"/>
      <c r="BC17" s="117"/>
      <c r="BD17" s="117"/>
      <c r="BE17" s="117"/>
      <c r="BF17" s="117"/>
      <c r="BG17" s="117"/>
      <c r="BH17" s="117"/>
      <c r="BI17" s="117"/>
      <c r="BJ17" s="117"/>
      <c r="BK17" s="119"/>
      <c r="BL17" s="119"/>
      <c r="BM17" s="119"/>
      <c r="BN17" s="119"/>
      <c r="BO17" s="119"/>
      <c r="BP17" s="119"/>
      <c r="BQ17" s="119"/>
      <c r="BR17" s="119"/>
      <c r="BS17" s="120"/>
      <c r="BT17" s="120"/>
      <c r="BU17" s="119"/>
      <c r="BV17" s="119"/>
      <c r="BW17" s="119"/>
      <c r="BX17" s="119"/>
      <c r="BY17" s="119"/>
      <c r="BZ17" s="119"/>
      <c r="CA17" s="119"/>
      <c r="CB17" s="119"/>
      <c r="CD17" s="24"/>
      <c r="CE17" s="24"/>
    </row>
    <row r="20" spans="2:83" ht="12.75" customHeight="1">
      <c r="B20" s="117" t="s">
        <v>46</v>
      </c>
      <c r="C20" s="117"/>
      <c r="D20" s="117"/>
      <c r="E20" s="117"/>
      <c r="F20" s="117"/>
      <c r="G20" s="117"/>
      <c r="H20" s="117"/>
      <c r="I20" s="117"/>
      <c r="J20" s="117"/>
      <c r="K20" s="117"/>
      <c r="L20" s="117"/>
      <c r="M20" s="117"/>
      <c r="N20" s="117"/>
      <c r="O20" s="117"/>
      <c r="P20" s="117"/>
      <c r="Q20" s="117"/>
      <c r="R20" s="117"/>
      <c r="S20" s="117"/>
      <c r="T20" s="117"/>
      <c r="U20" s="117"/>
      <c r="V20" s="117"/>
      <c r="W20" s="117"/>
      <c r="X20" s="117"/>
      <c r="Y20" s="117"/>
      <c r="Z20" s="117"/>
      <c r="AA20" s="117"/>
      <c r="AB20" s="117"/>
      <c r="AC20" s="117"/>
      <c r="AD20" s="117"/>
      <c r="AE20" s="117"/>
      <c r="AF20" s="117"/>
      <c r="AG20" s="117"/>
      <c r="AH20" s="117"/>
      <c r="AI20" s="117"/>
      <c r="AJ20" s="117"/>
      <c r="AK20" s="117"/>
      <c r="AL20" s="117"/>
      <c r="AM20" s="117"/>
      <c r="AN20" s="117"/>
      <c r="AO20" s="117"/>
      <c r="AP20" s="117"/>
      <c r="AQ20" s="117"/>
      <c r="AR20" s="117"/>
      <c r="AS20" s="117"/>
      <c r="AT20" s="117"/>
      <c r="AU20" s="117"/>
      <c r="AV20" s="117"/>
      <c r="AW20" s="117"/>
      <c r="AX20" s="117"/>
      <c r="AY20" s="117"/>
      <c r="AZ20" s="117"/>
      <c r="BA20" s="117"/>
      <c r="BB20" s="117"/>
      <c r="BC20" s="117"/>
      <c r="BD20" s="117"/>
      <c r="BE20" s="117"/>
      <c r="BF20" s="117"/>
      <c r="BG20" s="117"/>
      <c r="BH20" s="117"/>
      <c r="BI20" s="117"/>
      <c r="BJ20" s="117"/>
      <c r="BK20" s="118"/>
      <c r="BL20" s="118"/>
      <c r="BM20" s="118"/>
      <c r="BN20" s="118"/>
      <c r="BO20" s="118"/>
      <c r="BP20" s="118"/>
      <c r="BQ20" s="118"/>
      <c r="BR20" s="118"/>
      <c r="BS20" s="120" t="s">
        <v>48</v>
      </c>
      <c r="BT20" s="120"/>
      <c r="BU20" s="118"/>
      <c r="BV20" s="118"/>
      <c r="BW20" s="118"/>
      <c r="BX20" s="118"/>
      <c r="BY20" s="118"/>
      <c r="BZ20" s="118"/>
      <c r="CA20" s="118"/>
      <c r="CB20" s="118"/>
    </row>
    <row r="21" spans="2:83" ht="12.75" customHeight="1">
      <c r="B21" s="117"/>
      <c r="C21" s="117"/>
      <c r="D21" s="117"/>
      <c r="E21" s="117"/>
      <c r="F21" s="117"/>
      <c r="G21" s="117"/>
      <c r="H21" s="117"/>
      <c r="I21" s="117"/>
      <c r="J21" s="117"/>
      <c r="K21" s="117"/>
      <c r="L21" s="117"/>
      <c r="M21" s="117"/>
      <c r="N21" s="117"/>
      <c r="O21" s="117"/>
      <c r="P21" s="117"/>
      <c r="Q21" s="117"/>
      <c r="R21" s="117"/>
      <c r="S21" s="117"/>
      <c r="T21" s="117"/>
      <c r="U21" s="117"/>
      <c r="V21" s="117"/>
      <c r="W21" s="117"/>
      <c r="X21" s="117"/>
      <c r="Y21" s="117"/>
      <c r="Z21" s="117"/>
      <c r="AA21" s="117"/>
      <c r="AB21" s="117"/>
      <c r="AC21" s="117"/>
      <c r="AD21" s="117"/>
      <c r="AE21" s="117"/>
      <c r="AF21" s="117"/>
      <c r="AG21" s="117"/>
      <c r="AH21" s="117"/>
      <c r="AI21" s="117"/>
      <c r="AJ21" s="117"/>
      <c r="AK21" s="117"/>
      <c r="AL21" s="117"/>
      <c r="AM21" s="117"/>
      <c r="AN21" s="117"/>
      <c r="AO21" s="117"/>
      <c r="AP21" s="117"/>
      <c r="AQ21" s="117"/>
      <c r="AR21" s="117"/>
      <c r="AS21" s="117"/>
      <c r="AT21" s="117"/>
      <c r="AU21" s="117"/>
      <c r="AV21" s="117"/>
      <c r="AW21" s="117"/>
      <c r="AX21" s="117"/>
      <c r="AY21" s="117"/>
      <c r="AZ21" s="117"/>
      <c r="BA21" s="117"/>
      <c r="BB21" s="117"/>
      <c r="BC21" s="117"/>
      <c r="BD21" s="117"/>
      <c r="BE21" s="117"/>
      <c r="BF21" s="117"/>
      <c r="BG21" s="117"/>
      <c r="BH21" s="117"/>
      <c r="BI21" s="117"/>
      <c r="BJ21" s="117"/>
      <c r="BK21" s="118"/>
      <c r="BL21" s="118"/>
      <c r="BM21" s="118"/>
      <c r="BN21" s="118"/>
      <c r="BO21" s="118"/>
      <c r="BP21" s="118"/>
      <c r="BQ21" s="118"/>
      <c r="BR21" s="118"/>
      <c r="BS21" s="120"/>
      <c r="BT21" s="120"/>
      <c r="BU21" s="118"/>
      <c r="BV21" s="118"/>
      <c r="BW21" s="118"/>
      <c r="BX21" s="118"/>
      <c r="BY21" s="118"/>
      <c r="BZ21" s="118"/>
      <c r="CA21" s="118"/>
      <c r="CB21" s="118"/>
    </row>
    <row r="22" spans="2:83" ht="12.75" customHeight="1">
      <c r="B22" s="117"/>
      <c r="C22" s="117"/>
      <c r="D22" s="117"/>
      <c r="E22" s="117"/>
      <c r="F22" s="117"/>
      <c r="G22" s="117"/>
      <c r="H22" s="117"/>
      <c r="I22" s="117"/>
      <c r="J22" s="117"/>
      <c r="K22" s="117"/>
      <c r="L22" s="117"/>
      <c r="M22" s="117"/>
      <c r="N22" s="117"/>
      <c r="O22" s="117"/>
      <c r="P22" s="117"/>
      <c r="Q22" s="117"/>
      <c r="R22" s="117"/>
      <c r="S22" s="117"/>
      <c r="T22" s="117"/>
      <c r="U22" s="117"/>
      <c r="V22" s="117"/>
      <c r="W22" s="117"/>
      <c r="X22" s="117"/>
      <c r="Y22" s="117"/>
      <c r="Z22" s="117"/>
      <c r="AA22" s="117"/>
      <c r="AB22" s="117"/>
      <c r="AC22" s="117"/>
      <c r="AD22" s="117"/>
      <c r="AE22" s="117"/>
      <c r="AF22" s="117"/>
      <c r="AG22" s="117"/>
      <c r="AH22" s="117"/>
      <c r="AI22" s="117"/>
      <c r="AJ22" s="117"/>
      <c r="AK22" s="117"/>
      <c r="AL22" s="117"/>
      <c r="AM22" s="117"/>
      <c r="AN22" s="117"/>
      <c r="AO22" s="117"/>
      <c r="AP22" s="117"/>
      <c r="AQ22" s="117"/>
      <c r="AR22" s="117"/>
      <c r="AS22" s="117"/>
      <c r="AT22" s="117"/>
      <c r="AU22" s="117"/>
      <c r="AV22" s="117"/>
      <c r="AW22" s="117"/>
      <c r="AX22" s="117"/>
      <c r="AY22" s="117"/>
      <c r="AZ22" s="117"/>
      <c r="BA22" s="117"/>
      <c r="BB22" s="117"/>
      <c r="BC22" s="117"/>
      <c r="BD22" s="117"/>
      <c r="BE22" s="117"/>
      <c r="BF22" s="117"/>
      <c r="BG22" s="117"/>
      <c r="BH22" s="117"/>
      <c r="BI22" s="117"/>
      <c r="BJ22" s="117"/>
      <c r="BK22" s="119"/>
      <c r="BL22" s="119"/>
      <c r="BM22" s="119"/>
      <c r="BN22" s="119"/>
      <c r="BO22" s="119"/>
      <c r="BP22" s="119"/>
      <c r="BQ22" s="119"/>
      <c r="BR22" s="119"/>
      <c r="BS22" s="120"/>
      <c r="BT22" s="120"/>
      <c r="BU22" s="119"/>
      <c r="BV22" s="119"/>
      <c r="BW22" s="119"/>
      <c r="BX22" s="119"/>
      <c r="BY22" s="119"/>
      <c r="BZ22" s="119"/>
      <c r="CA22" s="119"/>
      <c r="CB22" s="119"/>
    </row>
    <row r="25" spans="2:83" ht="12.75" customHeight="1">
      <c r="B25" s="117" t="s">
        <v>47</v>
      </c>
      <c r="C25" s="117"/>
      <c r="D25" s="117"/>
      <c r="E25" s="117"/>
      <c r="F25" s="117"/>
      <c r="G25" s="117"/>
      <c r="H25" s="117"/>
      <c r="I25" s="117"/>
      <c r="J25" s="117"/>
      <c r="K25" s="117"/>
      <c r="L25" s="117"/>
      <c r="M25" s="117"/>
      <c r="N25" s="117"/>
      <c r="O25" s="117"/>
      <c r="P25" s="117"/>
      <c r="Q25" s="117"/>
      <c r="R25" s="117"/>
      <c r="S25" s="117"/>
      <c r="T25" s="117"/>
      <c r="U25" s="117"/>
      <c r="V25" s="117"/>
      <c r="W25" s="117"/>
      <c r="X25" s="117"/>
      <c r="Y25" s="117"/>
      <c r="Z25" s="117"/>
      <c r="AA25" s="117"/>
      <c r="AB25" s="117"/>
      <c r="AC25" s="117"/>
      <c r="AD25" s="117"/>
      <c r="AE25" s="117"/>
      <c r="AF25" s="117"/>
      <c r="AG25" s="117"/>
      <c r="AH25" s="117"/>
      <c r="AI25" s="117"/>
      <c r="AJ25" s="117"/>
      <c r="AK25" s="117"/>
      <c r="AL25" s="117"/>
      <c r="AM25" s="117"/>
      <c r="AN25" s="117"/>
      <c r="AO25" s="117"/>
      <c r="AP25" s="117"/>
      <c r="AQ25" s="117"/>
      <c r="AR25" s="117"/>
      <c r="AS25" s="117"/>
      <c r="AT25" s="117"/>
      <c r="AU25" s="117"/>
      <c r="AV25" s="117"/>
      <c r="AW25" s="117"/>
      <c r="AX25" s="117"/>
      <c r="AY25" s="117"/>
      <c r="AZ25" s="117"/>
      <c r="BA25" s="117"/>
      <c r="BB25" s="117"/>
      <c r="BC25" s="117"/>
      <c r="BD25" s="117"/>
      <c r="BE25" s="117"/>
      <c r="BF25" s="117"/>
      <c r="BG25" s="117"/>
      <c r="BH25" s="117"/>
      <c r="BI25" s="117"/>
      <c r="BJ25" s="117"/>
      <c r="BK25" s="118"/>
      <c r="BL25" s="118"/>
      <c r="BM25" s="118"/>
      <c r="BN25" s="118"/>
      <c r="BO25" s="118"/>
      <c r="BP25" s="118"/>
      <c r="BQ25" s="118"/>
      <c r="BR25" s="118"/>
      <c r="BS25" s="120" t="s">
        <v>48</v>
      </c>
      <c r="BT25" s="120"/>
      <c r="BU25" s="118"/>
      <c r="BV25" s="118"/>
      <c r="BW25" s="118"/>
      <c r="BX25" s="118"/>
      <c r="BY25" s="118"/>
      <c r="BZ25" s="118"/>
      <c r="CA25" s="118"/>
      <c r="CB25" s="118"/>
    </row>
    <row r="26" spans="2:83" ht="12.75" customHeight="1">
      <c r="B26" s="117"/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7"/>
      <c r="R26" s="117"/>
      <c r="S26" s="117"/>
      <c r="T26" s="117"/>
      <c r="U26" s="117"/>
      <c r="V26" s="117"/>
      <c r="W26" s="117"/>
      <c r="X26" s="117"/>
      <c r="Y26" s="117"/>
      <c r="Z26" s="117"/>
      <c r="AA26" s="117"/>
      <c r="AB26" s="117"/>
      <c r="AC26" s="117"/>
      <c r="AD26" s="117"/>
      <c r="AE26" s="117"/>
      <c r="AF26" s="117"/>
      <c r="AG26" s="117"/>
      <c r="AH26" s="117"/>
      <c r="AI26" s="117"/>
      <c r="AJ26" s="117"/>
      <c r="AK26" s="117"/>
      <c r="AL26" s="117"/>
      <c r="AM26" s="117"/>
      <c r="AN26" s="117"/>
      <c r="AO26" s="117"/>
      <c r="AP26" s="117"/>
      <c r="AQ26" s="117"/>
      <c r="AR26" s="117"/>
      <c r="AS26" s="117"/>
      <c r="AT26" s="117"/>
      <c r="AU26" s="117"/>
      <c r="AV26" s="117"/>
      <c r="AW26" s="117"/>
      <c r="AX26" s="117"/>
      <c r="AY26" s="117"/>
      <c r="AZ26" s="117"/>
      <c r="BA26" s="117"/>
      <c r="BB26" s="117"/>
      <c r="BC26" s="117"/>
      <c r="BD26" s="117"/>
      <c r="BE26" s="117"/>
      <c r="BF26" s="117"/>
      <c r="BG26" s="117"/>
      <c r="BH26" s="117"/>
      <c r="BI26" s="117"/>
      <c r="BJ26" s="117"/>
      <c r="BK26" s="118"/>
      <c r="BL26" s="118"/>
      <c r="BM26" s="118"/>
      <c r="BN26" s="118"/>
      <c r="BO26" s="118"/>
      <c r="BP26" s="118"/>
      <c r="BQ26" s="118"/>
      <c r="BR26" s="118"/>
      <c r="BS26" s="120"/>
      <c r="BT26" s="120"/>
      <c r="BU26" s="118"/>
      <c r="BV26" s="118"/>
      <c r="BW26" s="118"/>
      <c r="BX26" s="118"/>
      <c r="BY26" s="118"/>
      <c r="BZ26" s="118"/>
      <c r="CA26" s="118"/>
      <c r="CB26" s="118"/>
    </row>
    <row r="27" spans="2:83" ht="12.75" customHeight="1">
      <c r="B27" s="117"/>
      <c r="C27" s="117"/>
      <c r="D27" s="117"/>
      <c r="E27" s="117"/>
      <c r="F27" s="117"/>
      <c r="G27" s="117"/>
      <c r="H27" s="117"/>
      <c r="I27" s="117"/>
      <c r="J27" s="117"/>
      <c r="K27" s="117"/>
      <c r="L27" s="117"/>
      <c r="M27" s="117"/>
      <c r="N27" s="117"/>
      <c r="O27" s="117"/>
      <c r="P27" s="117"/>
      <c r="Q27" s="117"/>
      <c r="R27" s="117"/>
      <c r="S27" s="117"/>
      <c r="T27" s="117"/>
      <c r="U27" s="117"/>
      <c r="V27" s="117"/>
      <c r="W27" s="117"/>
      <c r="X27" s="117"/>
      <c r="Y27" s="117"/>
      <c r="Z27" s="117"/>
      <c r="AA27" s="117"/>
      <c r="AB27" s="117"/>
      <c r="AC27" s="117"/>
      <c r="AD27" s="117"/>
      <c r="AE27" s="117"/>
      <c r="AF27" s="117"/>
      <c r="AG27" s="117"/>
      <c r="AH27" s="117"/>
      <c r="AI27" s="117"/>
      <c r="AJ27" s="117"/>
      <c r="AK27" s="117"/>
      <c r="AL27" s="117"/>
      <c r="AM27" s="117"/>
      <c r="AN27" s="117"/>
      <c r="AO27" s="117"/>
      <c r="AP27" s="117"/>
      <c r="AQ27" s="117"/>
      <c r="AR27" s="117"/>
      <c r="AS27" s="117"/>
      <c r="AT27" s="117"/>
      <c r="AU27" s="117"/>
      <c r="AV27" s="117"/>
      <c r="AW27" s="117"/>
      <c r="AX27" s="117"/>
      <c r="AY27" s="117"/>
      <c r="AZ27" s="117"/>
      <c r="BA27" s="117"/>
      <c r="BB27" s="117"/>
      <c r="BC27" s="117"/>
      <c r="BD27" s="117"/>
      <c r="BE27" s="117"/>
      <c r="BF27" s="117"/>
      <c r="BG27" s="117"/>
      <c r="BH27" s="117"/>
      <c r="BI27" s="117"/>
      <c r="BJ27" s="117"/>
      <c r="BK27" s="119"/>
      <c r="BL27" s="119"/>
      <c r="BM27" s="119"/>
      <c r="BN27" s="119"/>
      <c r="BO27" s="119"/>
      <c r="BP27" s="119"/>
      <c r="BQ27" s="119"/>
      <c r="BR27" s="119"/>
      <c r="BS27" s="120"/>
      <c r="BT27" s="120"/>
      <c r="BU27" s="119"/>
      <c r="BV27" s="119"/>
      <c r="BW27" s="119"/>
      <c r="BX27" s="119"/>
      <c r="BY27" s="119"/>
      <c r="BZ27" s="119"/>
      <c r="CA27" s="119"/>
      <c r="CB27" s="119"/>
    </row>
    <row r="36" spans="1:84" ht="15" customHeight="1">
      <c r="B36" s="122" t="s">
        <v>51</v>
      </c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  <c r="Y36" s="122"/>
      <c r="Z36" s="122"/>
      <c r="AA36" s="122"/>
      <c r="AB36" s="122"/>
      <c r="AC36" s="122"/>
      <c r="AD36" s="122"/>
      <c r="AE36" s="122"/>
      <c r="AF36" s="122"/>
      <c r="AG36" s="122"/>
      <c r="AH36" s="122"/>
      <c r="AI36" s="122"/>
      <c r="AJ36" s="122"/>
      <c r="AK36" s="122"/>
      <c r="AL36" s="122"/>
      <c r="AM36" s="122"/>
      <c r="AN36" s="122"/>
      <c r="AO36" s="122"/>
      <c r="AP36" s="122"/>
      <c r="AQ36" s="122"/>
      <c r="AR36" s="122"/>
      <c r="AS36" s="122"/>
      <c r="AT36" s="122"/>
      <c r="AU36" s="122"/>
      <c r="AV36" s="122"/>
      <c r="AW36" s="122"/>
      <c r="AX36" s="122"/>
      <c r="AY36" s="122"/>
      <c r="AZ36" s="122"/>
      <c r="BA36" s="122"/>
      <c r="BB36" s="122"/>
      <c r="BC36" s="122"/>
      <c r="BD36" s="122"/>
      <c r="BE36" s="122"/>
      <c r="BF36" s="122"/>
      <c r="BG36" s="122"/>
      <c r="BH36" s="122"/>
      <c r="BI36" s="122"/>
      <c r="BJ36" s="122"/>
      <c r="BK36" s="122"/>
      <c r="BL36" s="122"/>
      <c r="BM36" s="122"/>
      <c r="BN36" s="122"/>
      <c r="BO36" s="122"/>
      <c r="BP36" s="122"/>
      <c r="BQ36" s="122"/>
      <c r="BR36" s="122"/>
      <c r="BS36" s="122"/>
      <c r="BT36" s="122"/>
      <c r="BU36" s="122"/>
      <c r="BV36" s="122"/>
      <c r="BW36" s="122"/>
      <c r="BX36" s="122"/>
      <c r="BY36" s="122"/>
      <c r="BZ36" s="122"/>
      <c r="CA36" s="122"/>
      <c r="CB36" s="122"/>
      <c r="CC36" s="24"/>
      <c r="CD36" s="24"/>
      <c r="CE36" s="24"/>
      <c r="CF36" s="24"/>
    </row>
    <row r="37" spans="1:84" ht="15" customHeight="1">
      <c r="B37" s="122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  <c r="Y37" s="122"/>
      <c r="Z37" s="122"/>
      <c r="AA37" s="122"/>
      <c r="AB37" s="122"/>
      <c r="AC37" s="122"/>
      <c r="AD37" s="122"/>
      <c r="AE37" s="122"/>
      <c r="AF37" s="122"/>
      <c r="AG37" s="122"/>
      <c r="AH37" s="122"/>
      <c r="AI37" s="122"/>
      <c r="AJ37" s="122"/>
      <c r="AK37" s="122"/>
      <c r="AL37" s="122"/>
      <c r="AM37" s="122"/>
      <c r="AN37" s="122"/>
      <c r="AO37" s="122"/>
      <c r="AP37" s="122"/>
      <c r="AQ37" s="122"/>
      <c r="AR37" s="122"/>
      <c r="AS37" s="122"/>
      <c r="AT37" s="122"/>
      <c r="AU37" s="122"/>
      <c r="AV37" s="122"/>
      <c r="AW37" s="122"/>
      <c r="AX37" s="122"/>
      <c r="AY37" s="122"/>
      <c r="AZ37" s="122"/>
      <c r="BA37" s="122"/>
      <c r="BB37" s="122"/>
      <c r="BC37" s="122"/>
      <c r="BD37" s="122"/>
      <c r="BE37" s="122"/>
      <c r="BF37" s="122"/>
      <c r="BG37" s="122"/>
      <c r="BH37" s="122"/>
      <c r="BI37" s="122"/>
      <c r="BJ37" s="122"/>
      <c r="BK37" s="122"/>
      <c r="BL37" s="122"/>
      <c r="BM37" s="122"/>
      <c r="BN37" s="122"/>
      <c r="BO37" s="122"/>
      <c r="BP37" s="122"/>
      <c r="BQ37" s="122"/>
      <c r="BR37" s="122"/>
      <c r="BS37" s="122"/>
      <c r="BT37" s="122"/>
      <c r="BU37" s="122"/>
      <c r="BV37" s="122"/>
      <c r="BW37" s="122"/>
      <c r="BX37" s="122"/>
      <c r="BY37" s="122"/>
      <c r="BZ37" s="122"/>
      <c r="CA37" s="122"/>
      <c r="CB37" s="122"/>
      <c r="CC37" s="24"/>
      <c r="CD37" s="24"/>
      <c r="CE37" s="24"/>
      <c r="CF37" s="24"/>
    </row>
    <row r="38" spans="1:84" ht="15" customHeight="1">
      <c r="B38" s="122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  <c r="AD38" s="122"/>
      <c r="AE38" s="122"/>
      <c r="AF38" s="122"/>
      <c r="AG38" s="122"/>
      <c r="AH38" s="122"/>
      <c r="AI38" s="122"/>
      <c r="AJ38" s="122"/>
      <c r="AK38" s="122"/>
      <c r="AL38" s="122"/>
      <c r="AM38" s="122"/>
      <c r="AN38" s="122"/>
      <c r="AO38" s="122"/>
      <c r="AP38" s="122"/>
      <c r="AQ38" s="122"/>
      <c r="AR38" s="122"/>
      <c r="AS38" s="122"/>
      <c r="AT38" s="122"/>
      <c r="AU38" s="122"/>
      <c r="AV38" s="122"/>
      <c r="AW38" s="122"/>
      <c r="AX38" s="122"/>
      <c r="AY38" s="122"/>
      <c r="AZ38" s="122"/>
      <c r="BA38" s="122"/>
      <c r="BB38" s="122"/>
      <c r="BC38" s="122"/>
      <c r="BD38" s="122"/>
      <c r="BE38" s="122"/>
      <c r="BF38" s="122"/>
      <c r="BG38" s="122"/>
      <c r="BH38" s="122"/>
      <c r="BI38" s="122"/>
      <c r="BJ38" s="122"/>
      <c r="BK38" s="122"/>
      <c r="BL38" s="122"/>
      <c r="BM38" s="122"/>
      <c r="BN38" s="122"/>
      <c r="BO38" s="122"/>
      <c r="BP38" s="122"/>
      <c r="BQ38" s="122"/>
      <c r="BR38" s="122"/>
      <c r="BS38" s="122"/>
      <c r="BT38" s="122"/>
      <c r="BU38" s="122"/>
      <c r="BV38" s="122"/>
      <c r="BW38" s="122"/>
      <c r="BX38" s="122"/>
      <c r="BY38" s="122"/>
      <c r="BZ38" s="122"/>
      <c r="CA38" s="122"/>
      <c r="CB38" s="122"/>
      <c r="CC38" s="24"/>
      <c r="CD38" s="24"/>
      <c r="CE38" s="24"/>
      <c r="CF38" s="24"/>
    </row>
    <row r="40" spans="1:84">
      <c r="A40" s="36" t="s">
        <v>88</v>
      </c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  <c r="BE40" s="36"/>
      <c r="BF40" s="36"/>
      <c r="BG40" s="36"/>
      <c r="BH40" s="36"/>
      <c r="BI40" s="36"/>
      <c r="BJ40" s="36"/>
      <c r="BK40" s="36"/>
      <c r="BL40" s="36"/>
      <c r="BM40" s="36"/>
      <c r="BN40" s="36"/>
      <c r="BO40" s="36"/>
      <c r="BP40" s="36"/>
      <c r="BQ40" s="36"/>
      <c r="BR40" s="36"/>
      <c r="BS40" s="36"/>
      <c r="BT40" s="36"/>
      <c r="BU40" s="36"/>
      <c r="BV40" s="36"/>
      <c r="BW40" s="36"/>
      <c r="BX40" s="36"/>
      <c r="BY40" s="36"/>
      <c r="BZ40" s="36"/>
      <c r="CA40" s="36"/>
      <c r="CB40" s="36"/>
      <c r="CC40" s="36"/>
    </row>
  </sheetData>
  <sheetProtection sheet="1" objects="1" scenarios="1"/>
  <mergeCells count="19">
    <mergeCell ref="BS2:BW3"/>
    <mergeCell ref="BU25:CB27"/>
    <mergeCell ref="BS25:BT27"/>
    <mergeCell ref="A40:CC40"/>
    <mergeCell ref="BX2:CB3"/>
    <mergeCell ref="B20:BJ22"/>
    <mergeCell ref="B15:BJ17"/>
    <mergeCell ref="BK20:BR22"/>
    <mergeCell ref="BS20:BT22"/>
    <mergeCell ref="BU20:CB22"/>
    <mergeCell ref="BK15:BR17"/>
    <mergeCell ref="BS15:BT17"/>
    <mergeCell ref="BU15:CB17"/>
    <mergeCell ref="B10:BJ12"/>
    <mergeCell ref="BK10:CB12"/>
    <mergeCell ref="B36:CB38"/>
    <mergeCell ref="B25:BJ27"/>
    <mergeCell ref="BK25:BR27"/>
    <mergeCell ref="BN2:BR3"/>
  </mergeCells>
  <dataValidations count="2">
    <dataValidation type="list" allowBlank="1" showInputMessage="1" showErrorMessage="1" sqref="BU25:CB27 BU20:CB22 BU15:CB17">
      <formula1>"jan,fev,mar,abr,mai,jun,jul,ago,set,out,nov,dez"</formula1>
    </dataValidation>
    <dataValidation type="whole" allowBlank="1" showInputMessage="1" showErrorMessage="1" sqref="BK25:BR27 BK20:BR22 BK15:BR17">
      <formula1>1</formula1>
      <formula2>31</formula2>
    </dataValidation>
  </dataValidations>
  <hyperlinks>
    <hyperlink ref="BX2:CB3" location="Menu!A1" display="Voltar para o menu"/>
  </hyperlinks>
  <printOptions horizontalCentered="1" verticalCentered="1"/>
  <pageMargins left="0.14000000000000001" right="0.17" top="0.35" bottom="0.27" header="0.28000000000000003" footer="0.17"/>
  <pageSetup paperSize="9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CC40"/>
  <sheetViews>
    <sheetView showGridLines="0" zoomScaleNormal="100" zoomScaleSheetLayoutView="100" zoomScalePageLayoutView="130" workbookViewId="0">
      <pane ySplit="6" topLeftCell="A7" activePane="bottomLeft" state="frozen"/>
      <selection activeCell="BN1" sqref="BN1:CB4"/>
      <selection pane="bottomLeft"/>
    </sheetView>
  </sheetViews>
  <sheetFormatPr defaultColWidth="10.875" defaultRowHeight="12.75"/>
  <cols>
    <col min="1" max="81" width="1.625" style="3" customWidth="1"/>
    <col min="82" max="16384" width="10.875" style="3"/>
  </cols>
  <sheetData>
    <row r="1" spans="2:80"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</row>
    <row r="2" spans="2:80" ht="12.75" customHeight="1">
      <c r="BN2" s="37" t="s">
        <v>101</v>
      </c>
      <c r="BO2" s="37"/>
      <c r="BP2" s="37"/>
      <c r="BQ2" s="37"/>
      <c r="BR2" s="37"/>
      <c r="BS2" s="37" t="s">
        <v>103</v>
      </c>
      <c r="BT2" s="37"/>
      <c r="BU2" s="37"/>
      <c r="BV2" s="37"/>
      <c r="BW2" s="37"/>
      <c r="BX2" s="37" t="s">
        <v>102</v>
      </c>
      <c r="BY2" s="37"/>
      <c r="BZ2" s="37"/>
      <c r="CA2" s="37"/>
      <c r="CB2" s="37"/>
    </row>
    <row r="3" spans="2:80"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</row>
    <row r="4" spans="2:80"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</row>
    <row r="5" spans="2:80" ht="46.5">
      <c r="B5" s="6" t="s">
        <v>11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8"/>
    </row>
    <row r="40" spans="1:81">
      <c r="A40" s="36" t="s">
        <v>88</v>
      </c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  <c r="BE40" s="36"/>
      <c r="BF40" s="36"/>
      <c r="BG40" s="36"/>
      <c r="BH40" s="36"/>
      <c r="BI40" s="36"/>
      <c r="BJ40" s="36"/>
      <c r="BK40" s="36"/>
      <c r="BL40" s="36"/>
      <c r="BM40" s="36"/>
      <c r="BN40" s="36"/>
      <c r="BO40" s="36"/>
      <c r="BP40" s="36"/>
      <c r="BQ40" s="36"/>
      <c r="BR40" s="36"/>
      <c r="BS40" s="36"/>
      <c r="BT40" s="36"/>
      <c r="BU40" s="36"/>
      <c r="BV40" s="36"/>
      <c r="BW40" s="36"/>
      <c r="BX40" s="36"/>
      <c r="BY40" s="36"/>
      <c r="BZ40" s="36"/>
      <c r="CA40" s="36"/>
      <c r="CB40" s="36"/>
      <c r="CC40" s="36"/>
    </row>
  </sheetData>
  <sheetProtection sheet="1" objects="1" scenarios="1"/>
  <mergeCells count="4">
    <mergeCell ref="BX2:CB3"/>
    <mergeCell ref="A40:CC40"/>
    <mergeCell ref="BN2:BR3"/>
    <mergeCell ref="BS2:BW3"/>
  </mergeCells>
  <hyperlinks>
    <hyperlink ref="BX2:CB3" location="Menu!A1" display="Voltar para o menu"/>
  </hyperlinks>
  <printOptions horizontalCentered="1" verticalCentered="1"/>
  <pageMargins left="0.14000000000000001" right="0.17" top="0.35" bottom="0.27" header="0.28000000000000003" footer="0.17"/>
  <pageSetup paperSize="9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CC40"/>
  <sheetViews>
    <sheetView showGridLines="0" zoomScaleNormal="100" zoomScaleSheetLayoutView="100" zoomScalePageLayoutView="130" workbookViewId="0">
      <pane ySplit="6" topLeftCell="A7" activePane="bottomLeft" state="frozen"/>
      <selection activeCell="BN1" sqref="BN1:CB4"/>
      <selection pane="bottomLeft"/>
    </sheetView>
  </sheetViews>
  <sheetFormatPr defaultColWidth="10.875" defaultRowHeight="12.75"/>
  <cols>
    <col min="1" max="81" width="1.625" style="3" customWidth="1"/>
    <col min="82" max="16384" width="10.875" style="3"/>
  </cols>
  <sheetData>
    <row r="1" spans="2:80"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</row>
    <row r="2" spans="2:80" ht="12.75" customHeight="1">
      <c r="BN2" s="37" t="s">
        <v>101</v>
      </c>
      <c r="BO2" s="37"/>
      <c r="BP2" s="37"/>
      <c r="BQ2" s="37"/>
      <c r="BR2" s="37"/>
      <c r="BS2" s="37" t="s">
        <v>103</v>
      </c>
      <c r="BT2" s="37"/>
      <c r="BU2" s="37"/>
      <c r="BV2" s="37"/>
      <c r="BW2" s="37"/>
      <c r="BX2" s="37" t="s">
        <v>102</v>
      </c>
      <c r="BY2" s="37"/>
      <c r="BZ2" s="37"/>
      <c r="CA2" s="37"/>
      <c r="CB2" s="37"/>
    </row>
    <row r="3" spans="2:80"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</row>
    <row r="4" spans="2:80"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</row>
    <row r="5" spans="2:80" ht="46.5">
      <c r="B5" s="6" t="s">
        <v>12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8"/>
    </row>
    <row r="40" spans="1:81">
      <c r="A40" s="36" t="s">
        <v>88</v>
      </c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  <c r="BE40" s="36"/>
      <c r="BF40" s="36"/>
      <c r="BG40" s="36"/>
      <c r="BH40" s="36"/>
      <c r="BI40" s="36"/>
      <c r="BJ40" s="36"/>
      <c r="BK40" s="36"/>
      <c r="BL40" s="36"/>
      <c r="BM40" s="36"/>
      <c r="BN40" s="36"/>
      <c r="BO40" s="36"/>
      <c r="BP40" s="36"/>
      <c r="BQ40" s="36"/>
      <c r="BR40" s="36"/>
      <c r="BS40" s="36"/>
      <c r="BT40" s="36"/>
      <c r="BU40" s="36"/>
      <c r="BV40" s="36"/>
      <c r="BW40" s="36"/>
      <c r="BX40" s="36"/>
      <c r="BY40" s="36"/>
      <c r="BZ40" s="36"/>
      <c r="CA40" s="36"/>
      <c r="CB40" s="36"/>
      <c r="CC40" s="36"/>
    </row>
  </sheetData>
  <sheetProtection sheet="1" objects="1" scenarios="1"/>
  <mergeCells count="4">
    <mergeCell ref="BX2:CB3"/>
    <mergeCell ref="A40:CC40"/>
    <mergeCell ref="BN2:BR3"/>
    <mergeCell ref="BS2:BW3"/>
  </mergeCells>
  <hyperlinks>
    <hyperlink ref="BX2:CB3" location="Menu!A1" display="Voltar para o menu"/>
  </hyperlinks>
  <printOptions horizontalCentered="1" verticalCentered="1"/>
  <pageMargins left="0.14000000000000001" right="0.17" top="0.35" bottom="0.27" header="0.28000000000000003" footer="0.17"/>
  <pageSetup paperSize="9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CC40"/>
  <sheetViews>
    <sheetView showGridLines="0" zoomScaleNormal="100" zoomScaleSheetLayoutView="100" zoomScalePageLayoutView="130" workbookViewId="0">
      <pane ySplit="6" topLeftCell="A7" activePane="bottomLeft" state="frozen"/>
      <selection activeCell="BN1" sqref="BN1:CB4"/>
      <selection pane="bottomLeft"/>
    </sheetView>
  </sheetViews>
  <sheetFormatPr defaultColWidth="10.875" defaultRowHeight="12.75"/>
  <cols>
    <col min="1" max="81" width="1.625" style="3" customWidth="1"/>
    <col min="82" max="16384" width="10.875" style="3"/>
  </cols>
  <sheetData>
    <row r="1" spans="2:80">
      <c r="BS1" s="35"/>
      <c r="BT1" s="35"/>
      <c r="BU1" s="35"/>
      <c r="BV1" s="35"/>
      <c r="BW1" s="35"/>
      <c r="BX1" s="35"/>
      <c r="BY1" s="35"/>
      <c r="BZ1" s="35"/>
      <c r="CA1" s="35"/>
      <c r="CB1" s="35"/>
    </row>
    <row r="2" spans="2:80" ht="12.75" customHeight="1">
      <c r="BS2" s="37" t="s">
        <v>101</v>
      </c>
      <c r="BT2" s="37"/>
      <c r="BU2" s="37"/>
      <c r="BV2" s="37"/>
      <c r="BW2" s="37"/>
      <c r="BX2" s="37" t="s">
        <v>103</v>
      </c>
      <c r="BY2" s="37"/>
      <c r="BZ2" s="37"/>
      <c r="CA2" s="37"/>
      <c r="CB2" s="37"/>
    </row>
    <row r="3" spans="2:80">
      <c r="BS3" s="37"/>
      <c r="BT3" s="37"/>
      <c r="BU3" s="37"/>
      <c r="BV3" s="37"/>
      <c r="BW3" s="37"/>
      <c r="BX3" s="37"/>
      <c r="BY3" s="37"/>
      <c r="BZ3" s="37"/>
      <c r="CA3" s="37"/>
      <c r="CB3" s="37"/>
    </row>
    <row r="4" spans="2:80">
      <c r="BS4" s="35"/>
      <c r="BT4" s="35"/>
      <c r="BU4" s="35"/>
      <c r="BV4" s="35"/>
      <c r="BW4" s="35"/>
      <c r="BX4" s="35"/>
      <c r="BY4" s="35"/>
      <c r="BZ4" s="35"/>
      <c r="CA4" s="35"/>
      <c r="CB4" s="35"/>
    </row>
    <row r="5" spans="2:80" ht="46.5">
      <c r="B5" s="6" t="s">
        <v>13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8"/>
    </row>
    <row r="40" spans="1:81">
      <c r="A40" s="36" t="s">
        <v>88</v>
      </c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  <c r="BE40" s="36"/>
      <c r="BF40" s="36"/>
      <c r="BG40" s="36"/>
      <c r="BH40" s="36"/>
      <c r="BI40" s="36"/>
      <c r="BJ40" s="36"/>
      <c r="BK40" s="36"/>
      <c r="BL40" s="36"/>
      <c r="BM40" s="36"/>
      <c r="BN40" s="36"/>
      <c r="BO40" s="36"/>
      <c r="BP40" s="36"/>
      <c r="BQ40" s="36"/>
      <c r="BR40" s="36"/>
      <c r="BS40" s="36"/>
      <c r="BT40" s="36"/>
      <c r="BU40" s="36"/>
      <c r="BV40" s="36"/>
      <c r="BW40" s="36"/>
      <c r="BX40" s="36"/>
      <c r="BY40" s="36"/>
      <c r="BZ40" s="36"/>
      <c r="CA40" s="36"/>
      <c r="CB40" s="36"/>
      <c r="CC40" s="36"/>
    </row>
  </sheetData>
  <sheetProtection sheet="1" objects="1" scenarios="1"/>
  <mergeCells count="3">
    <mergeCell ref="A40:CC40"/>
    <mergeCell ref="BS2:BW3"/>
    <mergeCell ref="BX2:CB3"/>
  </mergeCells>
  <printOptions horizontalCentered="1" verticalCentered="1"/>
  <pageMargins left="0.14000000000000001" right="0.17" top="0.35" bottom="0.27" header="0.28000000000000003" footer="0.17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CC33"/>
  <sheetViews>
    <sheetView showGridLines="0" zoomScaleNormal="100" zoomScaleSheetLayoutView="100" zoomScalePageLayoutView="130" workbookViewId="0"/>
  </sheetViews>
  <sheetFormatPr defaultColWidth="10.875" defaultRowHeight="12.75"/>
  <cols>
    <col min="1" max="81" width="1.625" style="3" customWidth="1"/>
    <col min="82" max="16384" width="10.875" style="3"/>
  </cols>
  <sheetData>
    <row r="1" spans="2:80" ht="12.75" customHeight="1">
      <c r="BS1" s="35"/>
      <c r="BT1" s="35"/>
      <c r="BU1" s="35"/>
      <c r="BV1" s="35"/>
      <c r="BW1" s="35"/>
      <c r="BX1" s="35"/>
      <c r="BY1" s="35"/>
      <c r="BZ1" s="35"/>
      <c r="CA1" s="35"/>
      <c r="CB1" s="35"/>
    </row>
    <row r="2" spans="2:80" ht="12.75" customHeight="1">
      <c r="BS2" s="37" t="s">
        <v>103</v>
      </c>
      <c r="BT2" s="37"/>
      <c r="BU2" s="37"/>
      <c r="BV2" s="37"/>
      <c r="BW2" s="37"/>
      <c r="BX2" s="37" t="s">
        <v>102</v>
      </c>
      <c r="BY2" s="37"/>
      <c r="BZ2" s="37"/>
      <c r="CA2" s="37"/>
      <c r="CB2" s="37"/>
    </row>
    <row r="3" spans="2:80" ht="12.75" customHeight="1">
      <c r="BS3" s="37"/>
      <c r="BT3" s="37"/>
      <c r="BU3" s="37"/>
      <c r="BV3" s="37"/>
      <c r="BW3" s="37"/>
      <c r="BX3" s="37"/>
      <c r="BY3" s="37"/>
      <c r="BZ3" s="37"/>
      <c r="CA3" s="37"/>
      <c r="CB3" s="37"/>
    </row>
    <row r="4" spans="2:80" ht="12.75" customHeight="1">
      <c r="BS4" s="35"/>
      <c r="BT4" s="35"/>
      <c r="BU4" s="35"/>
      <c r="BV4" s="35"/>
      <c r="BW4" s="35"/>
      <c r="BX4" s="35"/>
      <c r="BY4" s="35"/>
      <c r="BZ4" s="35"/>
      <c r="CA4" s="35"/>
      <c r="CB4" s="35"/>
    </row>
    <row r="5" spans="2:80" ht="76.5">
      <c r="B5" s="1" t="s">
        <v>0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</row>
    <row r="6" spans="2:80" ht="46.5">
      <c r="B6" s="4" t="s">
        <v>1</v>
      </c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</row>
    <row r="10" spans="2:80" ht="12.75" customHeight="1">
      <c r="H10" s="40" t="s">
        <v>58</v>
      </c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2"/>
      <c r="Y10" s="40" t="s">
        <v>59</v>
      </c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2"/>
      <c r="AP10" s="40" t="s">
        <v>60</v>
      </c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2"/>
      <c r="BG10" s="40" t="s">
        <v>61</v>
      </c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2"/>
    </row>
    <row r="11" spans="2:80" ht="12.75" customHeight="1">
      <c r="H11" s="43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5"/>
      <c r="Y11" s="43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5"/>
      <c r="AP11" s="43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5"/>
      <c r="BG11" s="43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5"/>
    </row>
    <row r="12" spans="2:80" ht="12.75" customHeight="1">
      <c r="H12" s="43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5"/>
      <c r="Y12" s="43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5"/>
      <c r="AP12" s="43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5"/>
      <c r="BG12" s="43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5"/>
    </row>
    <row r="13" spans="2:80" ht="12.75" customHeight="1">
      <c r="H13" s="46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8"/>
      <c r="Y13" s="46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8"/>
      <c r="AP13" s="46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8"/>
      <c r="BG13" s="46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8"/>
    </row>
    <row r="15" spans="2:80" ht="12.75" customHeight="1">
      <c r="H15" s="40" t="s">
        <v>62</v>
      </c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2"/>
      <c r="Y15" s="40" t="s">
        <v>63</v>
      </c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2"/>
      <c r="AP15" s="40" t="s">
        <v>64</v>
      </c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2"/>
      <c r="BG15" s="40" t="s">
        <v>65</v>
      </c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2"/>
    </row>
    <row r="16" spans="2:80" ht="12.75" customHeight="1">
      <c r="H16" s="43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5"/>
      <c r="Y16" s="43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5"/>
      <c r="AP16" s="43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5"/>
      <c r="BG16" s="43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  <c r="BU16" s="44"/>
      <c r="BV16" s="45"/>
    </row>
    <row r="17" spans="3:74" ht="12.75" customHeight="1">
      <c r="H17" s="43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5"/>
      <c r="Y17" s="43"/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  <c r="AN17" s="45"/>
      <c r="AP17" s="43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44"/>
      <c r="BC17" s="44"/>
      <c r="BD17" s="44"/>
      <c r="BE17" s="45"/>
      <c r="BG17" s="43"/>
      <c r="BH17" s="44"/>
      <c r="BI17" s="44"/>
      <c r="BJ17" s="44"/>
      <c r="BK17" s="44"/>
      <c r="BL17" s="44"/>
      <c r="BM17" s="44"/>
      <c r="BN17" s="44"/>
      <c r="BO17" s="44"/>
      <c r="BP17" s="44"/>
      <c r="BQ17" s="44"/>
      <c r="BR17" s="44"/>
      <c r="BS17" s="44"/>
      <c r="BT17" s="44"/>
      <c r="BU17" s="44"/>
      <c r="BV17" s="45"/>
    </row>
    <row r="18" spans="3:74" ht="12.75" customHeight="1">
      <c r="H18" s="46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8"/>
      <c r="Y18" s="46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8"/>
      <c r="AP18" s="46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8"/>
      <c r="BG18" s="46"/>
      <c r="BH18" s="47"/>
      <c r="BI18" s="47"/>
      <c r="BJ18" s="47"/>
      <c r="BK18" s="47"/>
      <c r="BL18" s="47"/>
      <c r="BM18" s="47"/>
      <c r="BN18" s="47"/>
      <c r="BO18" s="47"/>
      <c r="BP18" s="47"/>
      <c r="BQ18" s="47"/>
      <c r="BR18" s="47"/>
      <c r="BS18" s="47"/>
      <c r="BT18" s="47"/>
      <c r="BU18" s="47"/>
      <c r="BV18" s="48"/>
    </row>
    <row r="20" spans="3:74" ht="12.75" customHeight="1">
      <c r="H20" s="40" t="s">
        <v>66</v>
      </c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2"/>
      <c r="Y20" s="40" t="s">
        <v>67</v>
      </c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2"/>
      <c r="AP20" s="40" t="s">
        <v>68</v>
      </c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2"/>
      <c r="BG20" s="40" t="s">
        <v>69</v>
      </c>
      <c r="BH20" s="41"/>
      <c r="BI20" s="41"/>
      <c r="BJ20" s="41"/>
      <c r="BK20" s="41"/>
      <c r="BL20" s="41"/>
      <c r="BM20" s="41"/>
      <c r="BN20" s="41"/>
      <c r="BO20" s="41"/>
      <c r="BP20" s="41"/>
      <c r="BQ20" s="41"/>
      <c r="BR20" s="41"/>
      <c r="BS20" s="41"/>
      <c r="BT20" s="41"/>
      <c r="BU20" s="41"/>
      <c r="BV20" s="42"/>
    </row>
    <row r="21" spans="3:74" ht="12.75" customHeight="1">
      <c r="H21" s="43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5"/>
      <c r="Y21" s="43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5"/>
      <c r="AP21" s="43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5"/>
      <c r="BG21" s="43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5"/>
    </row>
    <row r="22" spans="3:74" ht="12.75" customHeight="1">
      <c r="H22" s="43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44"/>
      <c r="V22" s="44"/>
      <c r="W22" s="45"/>
      <c r="Y22" s="43"/>
      <c r="Z22" s="44"/>
      <c r="AA22" s="44"/>
      <c r="AB22" s="44"/>
      <c r="AC22" s="44"/>
      <c r="AD22" s="44"/>
      <c r="AE22" s="44"/>
      <c r="AF22" s="44"/>
      <c r="AG22" s="44"/>
      <c r="AH22" s="44"/>
      <c r="AI22" s="44"/>
      <c r="AJ22" s="44"/>
      <c r="AK22" s="44"/>
      <c r="AL22" s="44"/>
      <c r="AM22" s="44"/>
      <c r="AN22" s="45"/>
      <c r="AP22" s="43"/>
      <c r="AQ22" s="44"/>
      <c r="AR22" s="44"/>
      <c r="AS22" s="44"/>
      <c r="AT22" s="44"/>
      <c r="AU22" s="44"/>
      <c r="AV22" s="44"/>
      <c r="AW22" s="44"/>
      <c r="AX22" s="44"/>
      <c r="AY22" s="44"/>
      <c r="AZ22" s="44"/>
      <c r="BA22" s="44"/>
      <c r="BB22" s="44"/>
      <c r="BC22" s="44"/>
      <c r="BD22" s="44"/>
      <c r="BE22" s="45"/>
      <c r="BG22" s="43"/>
      <c r="BH22" s="44"/>
      <c r="BI22" s="44"/>
      <c r="BJ22" s="44"/>
      <c r="BK22" s="44"/>
      <c r="BL22" s="44"/>
      <c r="BM22" s="44"/>
      <c r="BN22" s="44"/>
      <c r="BO22" s="44"/>
      <c r="BP22" s="44"/>
      <c r="BQ22" s="44"/>
      <c r="BR22" s="44"/>
      <c r="BS22" s="44"/>
      <c r="BT22" s="44"/>
      <c r="BU22" s="44"/>
      <c r="BV22" s="45"/>
    </row>
    <row r="23" spans="3:74" ht="12.75" customHeight="1">
      <c r="H23" s="46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8"/>
      <c r="Y23" s="46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8"/>
      <c r="AP23" s="46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8"/>
      <c r="BG23" s="46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8"/>
    </row>
    <row r="25" spans="3:74" ht="12.75" customHeight="1">
      <c r="Y25" s="40" t="s">
        <v>70</v>
      </c>
      <c r="Z25" s="41"/>
      <c r="AA25" s="41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2"/>
      <c r="AP25" s="40" t="s">
        <v>71</v>
      </c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2"/>
    </row>
    <row r="26" spans="3:74" ht="12.75" customHeight="1">
      <c r="Y26" s="43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5"/>
      <c r="AP26" s="43"/>
      <c r="AQ26" s="44"/>
      <c r="AR26" s="44"/>
      <c r="AS26" s="44"/>
      <c r="AT26" s="44"/>
      <c r="AU26" s="44"/>
      <c r="AV26" s="44"/>
      <c r="AW26" s="44"/>
      <c r="AX26" s="44"/>
      <c r="AY26" s="44"/>
      <c r="AZ26" s="44"/>
      <c r="BA26" s="44"/>
      <c r="BB26" s="44"/>
      <c r="BC26" s="44"/>
      <c r="BD26" s="44"/>
      <c r="BE26" s="45"/>
    </row>
    <row r="27" spans="3:74" ht="12.75" customHeight="1">
      <c r="Y27" s="43"/>
      <c r="Z27" s="44"/>
      <c r="AA27" s="44"/>
      <c r="AB27" s="44"/>
      <c r="AC27" s="44"/>
      <c r="AD27" s="44"/>
      <c r="AE27" s="44"/>
      <c r="AF27" s="44"/>
      <c r="AG27" s="44"/>
      <c r="AH27" s="44"/>
      <c r="AI27" s="44"/>
      <c r="AJ27" s="44"/>
      <c r="AK27" s="44"/>
      <c r="AL27" s="44"/>
      <c r="AM27" s="44"/>
      <c r="AN27" s="45"/>
      <c r="AP27" s="43"/>
      <c r="AQ27" s="44"/>
      <c r="AR27" s="44"/>
      <c r="AS27" s="44"/>
      <c r="AT27" s="44"/>
      <c r="AU27" s="44"/>
      <c r="AV27" s="44"/>
      <c r="AW27" s="44"/>
      <c r="AX27" s="44"/>
      <c r="AY27" s="44"/>
      <c r="AZ27" s="44"/>
      <c r="BA27" s="44"/>
      <c r="BB27" s="44"/>
      <c r="BC27" s="44"/>
      <c r="BD27" s="44"/>
      <c r="BE27" s="45"/>
    </row>
    <row r="28" spans="3:74" ht="12.75" customHeight="1">
      <c r="Y28" s="46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8"/>
      <c r="AP28" s="46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8"/>
    </row>
    <row r="31" spans="3:74" ht="46.5">
      <c r="C31" s="2"/>
      <c r="D31" s="2"/>
      <c r="E31" s="2"/>
      <c r="F31" s="5" t="s">
        <v>72</v>
      </c>
      <c r="G31" s="2"/>
      <c r="H31" s="2"/>
      <c r="I31" s="2"/>
      <c r="J31" s="2"/>
      <c r="K31" s="2"/>
      <c r="L31" s="2"/>
      <c r="M31" s="2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2"/>
      <c r="BA31" s="2"/>
      <c r="BB31" s="5" t="s">
        <v>73</v>
      </c>
      <c r="BC31" s="2"/>
      <c r="BD31" s="2"/>
      <c r="BE31" s="2"/>
      <c r="BF31" s="2"/>
      <c r="BG31" s="2"/>
      <c r="BH31" s="2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</row>
    <row r="33" spans="1:81">
      <c r="A33" s="36" t="s">
        <v>88</v>
      </c>
      <c r="B33" s="36"/>
      <c r="C33" s="36"/>
      <c r="D33" s="36"/>
      <c r="E33" s="36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</row>
  </sheetData>
  <sheetProtection sheet="1" objects="1" scenarios="1"/>
  <mergeCells count="19">
    <mergeCell ref="BS2:BW3"/>
    <mergeCell ref="BX2:CB3"/>
    <mergeCell ref="H10:W13"/>
    <mergeCell ref="Y10:AN13"/>
    <mergeCell ref="AP10:BE13"/>
    <mergeCell ref="BG10:BV13"/>
    <mergeCell ref="H15:W18"/>
    <mergeCell ref="Y15:AN18"/>
    <mergeCell ref="AP15:BE18"/>
    <mergeCell ref="BG15:BV18"/>
    <mergeCell ref="H20:W23"/>
    <mergeCell ref="Y20:AN23"/>
    <mergeCell ref="AP20:BE23"/>
    <mergeCell ref="BG20:BV23"/>
    <mergeCell ref="A33:CC33"/>
    <mergeCell ref="N31:AY31"/>
    <mergeCell ref="BI31:BV31"/>
    <mergeCell ref="Y25:AN28"/>
    <mergeCell ref="AP25:BE28"/>
  </mergeCells>
  <phoneticPr fontId="3" type="noConversion"/>
  <hyperlinks>
    <hyperlink ref="H10:W13" location="'01 - Conceitos'!A1" display="'01 - Conceitos'!A1"/>
    <hyperlink ref="Y10:AN13" location="'02 - Análise Situação Atual'!A1" display="'02 - Análise Situação Atual'!A1"/>
    <hyperlink ref="AP10:BE13" location="'03 - 3 Pontos Fundamentais'!A1" display="'03 - 3 Pontos Fundamentais'!A1"/>
    <hyperlink ref="BG10:BV13" location="'04 - Definição de Custo de Vida'!A1" display="'04 - Definição de Custo de Vida'!A1"/>
    <hyperlink ref="H15:W18" location="'05 - Capital Necessário'!A1" display="'05 - Capital Necessário'!A1"/>
    <hyperlink ref="Y15:AN18" location="'06 - Metas de Economias'!A1" display="'06 - Metas de Economias'!A1"/>
    <hyperlink ref="AP15:BE18" location="'07 - Visão Geral do Plano'!A1" display="'07 - Visão Geral do Plano'!A1"/>
    <hyperlink ref="BG15:BV18" location="'08 - Perfil de Investidor'!A1" display="'08 - Perfil de Investidor'!A1"/>
    <hyperlink ref="H20:W23" location="'09 - Carteira de Investimentos'!A1" display="'09 - Carteira de Investimentos'!A1"/>
    <hyperlink ref="Y20:AN23" location="'10 - Controle de Riscos'!A1" display="'10 - Controle de Riscos'!A1"/>
    <hyperlink ref="AP20:BE23" location="'11 - Plano de Ações'!A1" display="'11 - Plano de Ações'!A1"/>
    <hyperlink ref="BG20:BV23" location="'12 - Recomendações Gerais'!A1" display="'12 - Recomendações Gerais'!A1"/>
    <hyperlink ref="AP25:BE28" location="'14 - Info de Contato'!A1" display="'14 - Info de Contato'!A1"/>
    <hyperlink ref="Y25:AN28" location="'13 - Recomendações de Livros'!A1" display="'13 - Recomendações de Livros'!A1"/>
  </hyperlinks>
  <printOptions horizontalCentered="1" verticalCentered="1"/>
  <pageMargins left="0.14000000000000001" right="0.17" top="0.35" bottom="0.27" header="0.28000000000000003" footer="0.17"/>
  <pageSetup paperSize="9" orientation="landscape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CC40"/>
  <sheetViews>
    <sheetView showGridLines="0" zoomScaleNormal="100" zoomScaleSheetLayoutView="100" zoomScalePageLayoutView="130" workbookViewId="0">
      <pane ySplit="6" topLeftCell="A7" activePane="bottomLeft" state="frozen"/>
      <selection pane="bottomLeft"/>
    </sheetView>
  </sheetViews>
  <sheetFormatPr defaultColWidth="10.875" defaultRowHeight="12.75"/>
  <cols>
    <col min="1" max="81" width="1.625" style="3" customWidth="1"/>
    <col min="82" max="16384" width="10.875" style="3"/>
  </cols>
  <sheetData>
    <row r="1" spans="2:80"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</row>
    <row r="2" spans="2:80" ht="12.75" customHeight="1">
      <c r="BN2" s="37" t="s">
        <v>101</v>
      </c>
      <c r="BO2" s="37"/>
      <c r="BP2" s="37"/>
      <c r="BQ2" s="37"/>
      <c r="BR2" s="37"/>
      <c r="BS2" s="37" t="s">
        <v>103</v>
      </c>
      <c r="BT2" s="37"/>
      <c r="BU2" s="37"/>
      <c r="BV2" s="37"/>
      <c r="BW2" s="37"/>
      <c r="BX2" s="37" t="s">
        <v>102</v>
      </c>
      <c r="BY2" s="37"/>
      <c r="BZ2" s="37"/>
      <c r="CA2" s="37"/>
      <c r="CB2" s="37"/>
    </row>
    <row r="3" spans="2:80"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</row>
    <row r="4" spans="2:80"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</row>
    <row r="5" spans="2:80" ht="46.5">
      <c r="B5" s="6" t="s">
        <v>2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8"/>
    </row>
    <row r="40" spans="1:81">
      <c r="A40" s="36" t="s">
        <v>88</v>
      </c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  <c r="BE40" s="36"/>
      <c r="BF40" s="36"/>
      <c r="BG40" s="36"/>
      <c r="BH40" s="36"/>
      <c r="BI40" s="36"/>
      <c r="BJ40" s="36"/>
      <c r="BK40" s="36"/>
      <c r="BL40" s="36"/>
      <c r="BM40" s="36"/>
      <c r="BN40" s="36"/>
      <c r="BO40" s="36"/>
      <c r="BP40" s="36"/>
      <c r="BQ40" s="36"/>
      <c r="BR40" s="36"/>
      <c r="BS40" s="36"/>
      <c r="BT40" s="36"/>
      <c r="BU40" s="36"/>
      <c r="BV40" s="36"/>
      <c r="BW40" s="36"/>
      <c r="BX40" s="36"/>
      <c r="BY40" s="36"/>
      <c r="BZ40" s="36"/>
      <c r="CA40" s="36"/>
      <c r="CB40" s="36"/>
      <c r="CC40" s="36"/>
    </row>
  </sheetData>
  <sheetProtection sheet="1" objects="1" scenarios="1"/>
  <mergeCells count="4">
    <mergeCell ref="A40:CC40"/>
    <mergeCell ref="BN2:BR3"/>
    <mergeCell ref="BS2:BW3"/>
    <mergeCell ref="BX2:CB3"/>
  </mergeCells>
  <printOptions horizontalCentered="1" verticalCentered="1"/>
  <pageMargins left="0.14000000000000001" right="0.17" top="0.35" bottom="0.27" header="0.28000000000000003" footer="0.17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CI39"/>
  <sheetViews>
    <sheetView showGridLines="0" zoomScaleNormal="100" zoomScaleSheetLayoutView="100" zoomScalePageLayoutView="130" workbookViewId="0">
      <pane ySplit="6" topLeftCell="A7" activePane="bottomLeft" state="frozen"/>
      <selection activeCell="BN1" sqref="BN1"/>
      <selection pane="bottomLeft"/>
    </sheetView>
  </sheetViews>
  <sheetFormatPr defaultColWidth="10.875" defaultRowHeight="12.75"/>
  <cols>
    <col min="1" max="81" width="1.625" style="3" customWidth="1"/>
    <col min="82" max="82" width="4.25" style="3" hidden="1" customWidth="1"/>
    <col min="83" max="83" width="3.625" style="3" hidden="1" customWidth="1"/>
    <col min="84" max="84" width="4.25" style="3" hidden="1" customWidth="1"/>
    <col min="85" max="85" width="3.875" style="3" hidden="1" customWidth="1"/>
    <col min="86" max="86" width="4.25" style="3" hidden="1" customWidth="1"/>
    <col min="87" max="87" width="6.125" style="3" hidden="1" customWidth="1"/>
    <col min="88" max="88" width="6.125" style="3" bestFit="1" customWidth="1"/>
    <col min="89" max="16384" width="10.875" style="3"/>
  </cols>
  <sheetData>
    <row r="1" spans="2:82"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</row>
    <row r="2" spans="2:82" ht="12.75" customHeight="1">
      <c r="BN2" s="37" t="s">
        <v>101</v>
      </c>
      <c r="BO2" s="37"/>
      <c r="BP2" s="37"/>
      <c r="BQ2" s="37"/>
      <c r="BR2" s="37"/>
      <c r="BS2" s="37" t="s">
        <v>103</v>
      </c>
      <c r="BT2" s="37"/>
      <c r="BU2" s="37"/>
      <c r="BV2" s="37"/>
      <c r="BW2" s="37"/>
      <c r="BX2" s="37" t="s">
        <v>102</v>
      </c>
      <c r="BY2" s="37"/>
      <c r="BZ2" s="37"/>
      <c r="CA2" s="37"/>
      <c r="CB2" s="37"/>
    </row>
    <row r="3" spans="2:82"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</row>
    <row r="4" spans="2:82"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</row>
    <row r="5" spans="2:82" ht="46.5">
      <c r="B5" s="6" t="s">
        <v>14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8"/>
    </row>
    <row r="7" spans="2:82" ht="26.25">
      <c r="B7" s="9" t="s">
        <v>15</v>
      </c>
    </row>
    <row r="8" spans="2:82" ht="9" customHeight="1"/>
    <row r="9" spans="2:82" ht="21">
      <c r="B9" s="10" t="s">
        <v>16</v>
      </c>
      <c r="BE9" s="53"/>
      <c r="BF9" s="54"/>
      <c r="BG9" s="10" t="s">
        <v>20</v>
      </c>
      <c r="BM9" s="53"/>
      <c r="BN9" s="54"/>
      <c r="BO9" s="10" t="s">
        <v>19</v>
      </c>
      <c r="BU9" s="53"/>
      <c r="BV9" s="54"/>
      <c r="BW9" s="10" t="s">
        <v>18</v>
      </c>
      <c r="CD9" s="25" t="str">
        <f>IF(COUNTIF(BE9:BV9,"●")&gt;0,"ok","nok")</f>
        <v>nok</v>
      </c>
    </row>
    <row r="10" spans="2:82" ht="9" customHeight="1"/>
    <row r="11" spans="2:82" ht="21">
      <c r="B11" s="10" t="s">
        <v>81</v>
      </c>
      <c r="BE11" s="53"/>
      <c r="BF11" s="54"/>
      <c r="BG11" s="10" t="s">
        <v>20</v>
      </c>
      <c r="BM11" s="53"/>
      <c r="BN11" s="54"/>
      <c r="BO11" s="10" t="s">
        <v>19</v>
      </c>
      <c r="BU11" s="53"/>
      <c r="BV11" s="54"/>
      <c r="BW11" s="10" t="s">
        <v>18</v>
      </c>
      <c r="CD11" s="25" t="str">
        <f>IF(COUNTIF(BE11:BV11,"●")&gt;0,"ok","nok")</f>
        <v>nok</v>
      </c>
    </row>
    <row r="12" spans="2:82" ht="9" customHeight="1"/>
    <row r="13" spans="2:82" ht="21">
      <c r="B13" s="10" t="s">
        <v>21</v>
      </c>
      <c r="BE13" s="53"/>
      <c r="BF13" s="54"/>
      <c r="BG13" s="10" t="s">
        <v>20</v>
      </c>
      <c r="BM13" s="53"/>
      <c r="BN13" s="54"/>
      <c r="BO13" s="10" t="s">
        <v>19</v>
      </c>
      <c r="BU13" s="53"/>
      <c r="BV13" s="54"/>
      <c r="BW13" s="10" t="s">
        <v>18</v>
      </c>
      <c r="CD13" s="25" t="str">
        <f t="shared" ref="CD13" si="0">IF(COUNTIF(BE13:BV13,"●")&gt;0,"ok","nok")</f>
        <v>nok</v>
      </c>
    </row>
    <row r="14" spans="2:82" ht="9" customHeight="1"/>
    <row r="15" spans="2:82" ht="21">
      <c r="B15" s="10" t="s">
        <v>22</v>
      </c>
      <c r="BE15" s="53"/>
      <c r="BF15" s="54"/>
      <c r="BG15" s="10" t="s">
        <v>20</v>
      </c>
      <c r="BM15" s="53"/>
      <c r="BN15" s="54"/>
      <c r="BO15" s="10" t="s">
        <v>19</v>
      </c>
      <c r="BU15" s="53"/>
      <c r="BV15" s="54"/>
      <c r="BW15" s="10" t="s">
        <v>18</v>
      </c>
      <c r="CD15" s="25" t="str">
        <f t="shared" ref="CD15" si="1">IF(COUNTIF(BE15:BV15,"●")&gt;0,"ok","nok")</f>
        <v>nok</v>
      </c>
    </row>
    <row r="16" spans="2:82" ht="9" customHeight="1"/>
    <row r="17" spans="1:87" ht="21">
      <c r="B17" s="10" t="s">
        <v>23</v>
      </c>
      <c r="BE17" s="53"/>
      <c r="BF17" s="54"/>
      <c r="BG17" s="10" t="s">
        <v>20</v>
      </c>
      <c r="BM17" s="53"/>
      <c r="BN17" s="54"/>
      <c r="BO17" s="10" t="s">
        <v>19</v>
      </c>
      <c r="BU17" s="53"/>
      <c r="BV17" s="54"/>
      <c r="BW17" s="10" t="s">
        <v>18</v>
      </c>
      <c r="CD17" s="25" t="str">
        <f t="shared" ref="CD17" si="2">IF(COUNTIF(BE17:BV17,"●")&gt;0,"ok","nok")</f>
        <v>nok</v>
      </c>
    </row>
    <row r="18" spans="1:87" ht="9" customHeight="1"/>
    <row r="19" spans="1:87" ht="21">
      <c r="B19" s="10" t="s">
        <v>24</v>
      </c>
      <c r="BE19" s="53"/>
      <c r="BF19" s="54"/>
      <c r="BG19" s="10" t="s">
        <v>20</v>
      </c>
      <c r="BM19" s="53"/>
      <c r="BN19" s="54"/>
      <c r="BO19" s="10" t="s">
        <v>19</v>
      </c>
      <c r="BU19" s="53"/>
      <c r="BV19" s="54"/>
      <c r="BW19" s="10" t="s">
        <v>18</v>
      </c>
      <c r="CD19" s="25" t="str">
        <f t="shared" ref="CD19" si="3">IF(COUNTIF(BE19:BV19,"●")&gt;0,"ok","nok")</f>
        <v>nok</v>
      </c>
    </row>
    <row r="20" spans="1:87" ht="9" customHeight="1"/>
    <row r="21" spans="1:87" ht="21">
      <c r="B21" s="10" t="s">
        <v>17</v>
      </c>
      <c r="BE21" s="53"/>
      <c r="BF21" s="54"/>
      <c r="BG21" s="10" t="s">
        <v>20</v>
      </c>
      <c r="BM21" s="53"/>
      <c r="BN21" s="54"/>
      <c r="BO21" s="10" t="s">
        <v>19</v>
      </c>
      <c r="BU21" s="53"/>
      <c r="BV21" s="54"/>
      <c r="BW21" s="10" t="s">
        <v>18</v>
      </c>
      <c r="CD21" s="25" t="str">
        <f t="shared" ref="CD21" si="4">IF(COUNTIF(BE21:BV21,"●")&gt;0,"ok","nok")</f>
        <v>nok</v>
      </c>
    </row>
    <row r="22" spans="1:87" ht="9" customHeight="1"/>
    <row r="23" spans="1:87" ht="21">
      <c r="B23" s="10" t="s">
        <v>25</v>
      </c>
      <c r="BE23" s="53"/>
      <c r="BF23" s="54"/>
      <c r="BG23" s="10" t="s">
        <v>20</v>
      </c>
      <c r="BM23" s="53"/>
      <c r="BN23" s="54"/>
      <c r="BO23" s="10" t="s">
        <v>19</v>
      </c>
      <c r="BU23" s="53"/>
      <c r="BV23" s="54"/>
      <c r="BW23" s="10" t="s">
        <v>18</v>
      </c>
      <c r="CD23" s="25" t="str">
        <f t="shared" ref="CD23" si="5">IF(COUNTIF(BE23:BV23,"●")&gt;0,"ok","nok")</f>
        <v>nok</v>
      </c>
    </row>
    <row r="24" spans="1:87" ht="9" customHeight="1"/>
    <row r="25" spans="1:87" ht="21">
      <c r="B25" s="10" t="s">
        <v>26</v>
      </c>
      <c r="BE25" s="53"/>
      <c r="BF25" s="54"/>
      <c r="BG25" s="10" t="s">
        <v>20</v>
      </c>
      <c r="BM25" s="53"/>
      <c r="BN25" s="54"/>
      <c r="BO25" s="10" t="s">
        <v>19</v>
      </c>
      <c r="BU25" s="53"/>
      <c r="BV25" s="54"/>
      <c r="BW25" s="10" t="s">
        <v>18</v>
      </c>
      <c r="CD25" s="25" t="str">
        <f t="shared" ref="CD25" si="6">IF(COUNTIF(BE25:BV25,"●")&gt;0,"ok","nok")</f>
        <v>nok</v>
      </c>
    </row>
    <row r="26" spans="1:87" ht="9" customHeight="1"/>
    <row r="27" spans="1:87" ht="21">
      <c r="B27" s="10" t="s">
        <v>27</v>
      </c>
      <c r="BE27" s="53"/>
      <c r="BF27" s="54"/>
      <c r="BG27" s="10" t="s">
        <v>20</v>
      </c>
      <c r="BM27" s="53"/>
      <c r="BN27" s="54"/>
      <c r="BO27" s="10" t="s">
        <v>19</v>
      </c>
      <c r="BU27" s="53"/>
      <c r="BV27" s="54"/>
      <c r="BW27" s="10" t="s">
        <v>18</v>
      </c>
      <c r="CD27" s="25" t="str">
        <f t="shared" ref="CD27" si="7">IF(COUNTIF(BE27:BV27,"●")&gt;0,"ok","nok")</f>
        <v>nok</v>
      </c>
    </row>
    <row r="28" spans="1:87" ht="9" customHeight="1" thickBot="1"/>
    <row r="29" spans="1:87" ht="16.5" thickTop="1">
      <c r="B29" s="11" t="s">
        <v>79</v>
      </c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3"/>
      <c r="CD29" s="3" t="s">
        <v>77</v>
      </c>
    </row>
    <row r="30" spans="1:87" ht="68.25" customHeight="1" thickBot="1">
      <c r="B30" s="49" t="str">
        <f>IF(COUNTIF($CD$9:$CD$27,"nok")&gt;0,"Responda todas as perguntas...",IF(CD30=B33,E33,IF(CD30&gt;=B34,E34,IF(CD30&gt;=B35,E35,E36))))</f>
        <v>Responda todas as perguntas...</v>
      </c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  <c r="AS30" s="50"/>
      <c r="AT30" s="50"/>
      <c r="AU30" s="50"/>
      <c r="AV30" s="50"/>
      <c r="AW30" s="50"/>
      <c r="AX30" s="50"/>
      <c r="AY30" s="50"/>
      <c r="AZ30" s="50"/>
      <c r="BA30" s="50"/>
      <c r="BB30" s="50"/>
      <c r="BC30" s="50"/>
      <c r="BD30" s="50"/>
      <c r="BE30" s="50"/>
      <c r="BF30" s="50"/>
      <c r="BG30" s="50"/>
      <c r="BH30" s="50"/>
      <c r="BI30" s="50"/>
      <c r="BJ30" s="50"/>
      <c r="BK30" s="50"/>
      <c r="BL30" s="50"/>
      <c r="BM30" s="50"/>
      <c r="BN30" s="50"/>
      <c r="BO30" s="50"/>
      <c r="BP30" s="50"/>
      <c r="BQ30" s="50"/>
      <c r="BR30" s="50"/>
      <c r="BS30" s="50"/>
      <c r="BT30" s="50"/>
      <c r="BU30" s="50"/>
      <c r="BV30" s="50"/>
      <c r="BW30" s="50"/>
      <c r="BX30" s="50"/>
      <c r="BY30" s="50"/>
      <c r="BZ30" s="50"/>
      <c r="CA30" s="50"/>
      <c r="CB30" s="51"/>
      <c r="CD30" s="28">
        <f>COUNTIF(BE9:BF27,"●")/SUBTOTAL(3,$B$9:$B$27)</f>
        <v>0</v>
      </c>
      <c r="CE30" s="26" t="str">
        <f>BG9</f>
        <v xml:space="preserve"> Sim</v>
      </c>
      <c r="CF30" s="28">
        <f>COUNTIF(BM9:BN27,"●")/SUBTOTAL(3,$B$9:$B$27)</f>
        <v>0</v>
      </c>
      <c r="CG30" s="26" t="str">
        <f>BO9</f>
        <v xml:space="preserve"> Não</v>
      </c>
      <c r="CH30" s="28">
        <f>COUNTIF(BU9:BV27,"●")/SUBTOTAL(3,$B$9:$B$27)</f>
        <v>0</v>
      </c>
      <c r="CI30" s="26" t="str">
        <f>BW9</f>
        <v xml:space="preserve"> Não Sei</v>
      </c>
    </row>
    <row r="31" spans="1:87" ht="9" customHeight="1" thickTop="1"/>
    <row r="32" spans="1:87">
      <c r="A32" s="36" t="s">
        <v>88</v>
      </c>
      <c r="B32" s="36"/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/>
      <c r="BL32" s="36"/>
      <c r="BM32" s="36"/>
      <c r="BN32" s="36"/>
      <c r="BO32" s="36"/>
      <c r="BP32" s="36"/>
      <c r="BQ32" s="36"/>
      <c r="BR32" s="36"/>
      <c r="BS32" s="36"/>
      <c r="BT32" s="36"/>
      <c r="BU32" s="36"/>
      <c r="BV32" s="36"/>
      <c r="BW32" s="36"/>
      <c r="BX32" s="36"/>
      <c r="BY32" s="36"/>
      <c r="BZ32" s="36"/>
      <c r="CA32" s="36"/>
      <c r="CB32" s="36"/>
      <c r="CC32" s="36"/>
    </row>
    <row r="33" spans="2:81" ht="15.75" hidden="1" customHeight="1">
      <c r="B33" s="52">
        <v>1</v>
      </c>
      <c r="C33" s="52"/>
      <c r="D33" s="52"/>
      <c r="E33" s="3" t="s">
        <v>76</v>
      </c>
      <c r="CC33" s="30" t="s">
        <v>78</v>
      </c>
    </row>
    <row r="34" spans="2:81" hidden="1">
      <c r="B34" s="52">
        <v>0.8</v>
      </c>
      <c r="C34" s="52"/>
      <c r="D34" s="52"/>
      <c r="E34" s="3" t="s">
        <v>75</v>
      </c>
      <c r="CC34" s="30" t="s">
        <v>78</v>
      </c>
    </row>
    <row r="35" spans="2:81" hidden="1">
      <c r="B35" s="52">
        <v>0.6</v>
      </c>
      <c r="C35" s="52"/>
      <c r="D35" s="52"/>
      <c r="E35" s="3" t="s">
        <v>80</v>
      </c>
      <c r="CC35" s="30" t="s">
        <v>78</v>
      </c>
    </row>
    <row r="36" spans="2:81" hidden="1">
      <c r="B36" s="52">
        <v>0</v>
      </c>
      <c r="C36" s="52"/>
      <c r="D36" s="52"/>
      <c r="E36" s="3" t="s">
        <v>74</v>
      </c>
      <c r="CC36" s="30" t="s">
        <v>78</v>
      </c>
    </row>
    <row r="37" spans="2:81">
      <c r="F37" s="27"/>
    </row>
    <row r="38" spans="2:81">
      <c r="F38" s="27"/>
    </row>
    <row r="39" spans="2:81">
      <c r="F39" s="27"/>
    </row>
  </sheetData>
  <sheetProtection sheet="1" objects="1" scenarios="1"/>
  <mergeCells count="39">
    <mergeCell ref="BN2:BR3"/>
    <mergeCell ref="BS2:BW3"/>
    <mergeCell ref="BE11:BF11"/>
    <mergeCell ref="BM11:BN11"/>
    <mergeCell ref="BU11:BV11"/>
    <mergeCell ref="BE15:BF15"/>
    <mergeCell ref="BM15:BN15"/>
    <mergeCell ref="BU15:BV15"/>
    <mergeCell ref="BE13:BF13"/>
    <mergeCell ref="BM13:BN13"/>
    <mergeCell ref="BU13:BV13"/>
    <mergeCell ref="BU21:BV21"/>
    <mergeCell ref="BE19:BF19"/>
    <mergeCell ref="BM19:BN19"/>
    <mergeCell ref="BU19:BV19"/>
    <mergeCell ref="BE17:BF17"/>
    <mergeCell ref="BM17:BN17"/>
    <mergeCell ref="BU17:BV17"/>
    <mergeCell ref="B36:D36"/>
    <mergeCell ref="BX2:CB3"/>
    <mergeCell ref="BE9:BF9"/>
    <mergeCell ref="BM9:BN9"/>
    <mergeCell ref="BU9:BV9"/>
    <mergeCell ref="BE27:BF27"/>
    <mergeCell ref="BM27:BN27"/>
    <mergeCell ref="BU27:BV27"/>
    <mergeCell ref="BE25:BF25"/>
    <mergeCell ref="BM25:BN25"/>
    <mergeCell ref="BU25:BV25"/>
    <mergeCell ref="BE23:BF23"/>
    <mergeCell ref="BM23:BN23"/>
    <mergeCell ref="BU23:BV23"/>
    <mergeCell ref="BE21:BF21"/>
    <mergeCell ref="BM21:BN21"/>
    <mergeCell ref="B30:CB30"/>
    <mergeCell ref="A32:CC32"/>
    <mergeCell ref="B33:D33"/>
    <mergeCell ref="B34:D34"/>
    <mergeCell ref="B35:D35"/>
  </mergeCells>
  <dataValidations count="1">
    <dataValidation type="list" allowBlank="1" showInputMessage="1" showErrorMessage="1" sqref="BU11 BM9 BU9 BE27 BE25 BU27 BE23 BM23 BU25 BE21 BM21 BU23 BE17 BE19 BU21 BE15 BM19 BU19 BE13 BM17 BU17 BE11 BM15 BU15 BM25 BM13 BU13 BE9 BM11 BM27">
      <formula1>"●"</formula1>
    </dataValidation>
  </dataValidations>
  <hyperlinks>
    <hyperlink ref="BX2:CB3" location="Menu!A1" display="Voltar para o menu"/>
  </hyperlinks>
  <printOptions horizontalCentered="1" verticalCentered="1"/>
  <pageMargins left="0.14000000000000001" right="0.17" top="0.35" bottom="0.27" header="0.28000000000000003" footer="0.17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CC40"/>
  <sheetViews>
    <sheetView showGridLines="0" zoomScaleNormal="100" zoomScaleSheetLayoutView="100" zoomScalePageLayoutView="130" workbookViewId="0">
      <pane ySplit="6" topLeftCell="A7" activePane="bottomLeft" state="frozen"/>
      <selection activeCell="BN1" sqref="BN1:CB4"/>
      <selection pane="bottomLeft"/>
    </sheetView>
  </sheetViews>
  <sheetFormatPr defaultColWidth="10.875" defaultRowHeight="12.75"/>
  <cols>
    <col min="1" max="81" width="1.625" style="3" customWidth="1"/>
    <col min="82" max="16384" width="10.875" style="3"/>
  </cols>
  <sheetData>
    <row r="1" spans="2:80"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</row>
    <row r="2" spans="2:80" ht="12.75" customHeight="1">
      <c r="BN2" s="37" t="s">
        <v>101</v>
      </c>
      <c r="BO2" s="37"/>
      <c r="BP2" s="37"/>
      <c r="BQ2" s="37"/>
      <c r="BR2" s="37"/>
      <c r="BS2" s="37" t="s">
        <v>103</v>
      </c>
      <c r="BT2" s="37"/>
      <c r="BU2" s="37"/>
      <c r="BV2" s="37"/>
      <c r="BW2" s="37"/>
      <c r="BX2" s="37" t="s">
        <v>102</v>
      </c>
      <c r="BY2" s="37"/>
      <c r="BZ2" s="37"/>
      <c r="CA2" s="37"/>
      <c r="CB2" s="37"/>
    </row>
    <row r="3" spans="2:80"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</row>
    <row r="4" spans="2:80"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</row>
    <row r="5" spans="2:80" ht="46.5">
      <c r="B5" s="6" t="s">
        <v>28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8"/>
    </row>
    <row r="40" spans="1:81">
      <c r="A40" s="36" t="s">
        <v>88</v>
      </c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  <c r="BE40" s="36"/>
      <c r="BF40" s="36"/>
      <c r="BG40" s="36"/>
      <c r="BH40" s="36"/>
      <c r="BI40" s="36"/>
      <c r="BJ40" s="36"/>
      <c r="BK40" s="36"/>
      <c r="BL40" s="36"/>
      <c r="BM40" s="36"/>
      <c r="BN40" s="36"/>
      <c r="BO40" s="36"/>
      <c r="BP40" s="36"/>
      <c r="BQ40" s="36"/>
      <c r="BR40" s="36"/>
      <c r="BS40" s="36"/>
      <c r="BT40" s="36"/>
      <c r="BU40" s="36"/>
      <c r="BV40" s="36"/>
      <c r="BW40" s="36"/>
      <c r="BX40" s="36"/>
      <c r="BY40" s="36"/>
      <c r="BZ40" s="36"/>
      <c r="CA40" s="36"/>
      <c r="CB40" s="36"/>
      <c r="CC40" s="36"/>
    </row>
  </sheetData>
  <sheetProtection sheet="1" objects="1" scenarios="1"/>
  <mergeCells count="4">
    <mergeCell ref="BX2:CB3"/>
    <mergeCell ref="A40:CC40"/>
    <mergeCell ref="BN2:BR3"/>
    <mergeCell ref="BS2:BW3"/>
  </mergeCells>
  <hyperlinks>
    <hyperlink ref="BX2:CB3" location="Menu!A1" display="Voltar para o menu"/>
  </hyperlinks>
  <printOptions horizontalCentered="1" verticalCentered="1"/>
  <pageMargins left="0.14000000000000001" right="0.17" top="0.35" bottom="0.27" header="0.28000000000000003" footer="0.17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CC40"/>
  <sheetViews>
    <sheetView showGridLines="0" zoomScaleNormal="100" zoomScaleSheetLayoutView="100" zoomScalePageLayoutView="130" workbookViewId="0">
      <pane ySplit="6" topLeftCell="A7" activePane="bottomLeft" state="frozen"/>
      <selection activeCell="BN1" sqref="BN1:CB4"/>
      <selection pane="bottomLeft"/>
    </sheetView>
  </sheetViews>
  <sheetFormatPr defaultColWidth="10.875" defaultRowHeight="12.75"/>
  <cols>
    <col min="1" max="81" width="1.625" style="3" customWidth="1"/>
    <col min="82" max="16384" width="10.875" style="3"/>
  </cols>
  <sheetData>
    <row r="1" spans="2:80"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</row>
    <row r="2" spans="2:80" ht="12.75" customHeight="1">
      <c r="BN2" s="37" t="s">
        <v>101</v>
      </c>
      <c r="BO2" s="37"/>
      <c r="BP2" s="37"/>
      <c r="BQ2" s="37"/>
      <c r="BR2" s="37"/>
      <c r="BS2" s="37" t="s">
        <v>103</v>
      </c>
      <c r="BT2" s="37"/>
      <c r="BU2" s="37"/>
      <c r="BV2" s="37"/>
      <c r="BW2" s="37"/>
      <c r="BX2" s="37" t="s">
        <v>102</v>
      </c>
      <c r="BY2" s="37"/>
      <c r="BZ2" s="37"/>
      <c r="CA2" s="37"/>
      <c r="CB2" s="37"/>
    </row>
    <row r="3" spans="2:80"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</row>
    <row r="4" spans="2:80"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</row>
    <row r="5" spans="2:80" ht="46.5">
      <c r="B5" s="6" t="s">
        <v>3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8"/>
    </row>
    <row r="12" spans="2:80" ht="21">
      <c r="U12" s="33" t="s">
        <v>100</v>
      </c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</row>
    <row r="13" spans="2:80">
      <c r="U13" s="14"/>
      <c r="V13" s="15"/>
      <c r="W13" s="15"/>
      <c r="X13" s="16"/>
      <c r="Y13" s="82" t="s">
        <v>39</v>
      </c>
      <c r="Z13" s="83"/>
      <c r="AA13" s="83"/>
      <c r="AB13" s="83"/>
      <c r="AC13" s="83"/>
      <c r="AD13" s="83"/>
      <c r="AE13" s="83"/>
      <c r="AF13" s="83"/>
      <c r="AG13" s="83"/>
      <c r="AH13" s="83"/>
      <c r="AI13" s="83"/>
      <c r="AJ13" s="83"/>
      <c r="AK13" s="83"/>
      <c r="AL13" s="83"/>
      <c r="AM13" s="83"/>
      <c r="AN13" s="83"/>
      <c r="AO13" s="83"/>
      <c r="AP13" s="83"/>
      <c r="AQ13" s="84"/>
      <c r="AR13" s="91" t="s">
        <v>40</v>
      </c>
      <c r="AS13" s="92"/>
      <c r="AT13" s="92"/>
      <c r="AU13" s="92"/>
      <c r="AV13" s="92"/>
      <c r="AW13" s="92"/>
      <c r="AX13" s="92"/>
      <c r="AY13" s="92"/>
      <c r="AZ13" s="93"/>
      <c r="BA13" s="91" t="s">
        <v>41</v>
      </c>
      <c r="BB13" s="92"/>
      <c r="BC13" s="92"/>
      <c r="BD13" s="92"/>
      <c r="BE13" s="92"/>
      <c r="BF13" s="92"/>
      <c r="BG13" s="92"/>
      <c r="BH13" s="92"/>
      <c r="BI13" s="93"/>
    </row>
    <row r="14" spans="2:80">
      <c r="U14" s="17"/>
      <c r="V14" s="18"/>
      <c r="W14" s="18"/>
      <c r="X14" s="19"/>
      <c r="Y14" s="85"/>
      <c r="Z14" s="86"/>
      <c r="AA14" s="86"/>
      <c r="AB14" s="86"/>
      <c r="AC14" s="86"/>
      <c r="AD14" s="86"/>
      <c r="AE14" s="86"/>
      <c r="AF14" s="86"/>
      <c r="AG14" s="86"/>
      <c r="AH14" s="86"/>
      <c r="AI14" s="86"/>
      <c r="AJ14" s="86"/>
      <c r="AK14" s="86"/>
      <c r="AL14" s="86"/>
      <c r="AM14" s="86"/>
      <c r="AN14" s="86"/>
      <c r="AO14" s="86"/>
      <c r="AP14" s="86"/>
      <c r="AQ14" s="87"/>
      <c r="AR14" s="94"/>
      <c r="AS14" s="95"/>
      <c r="AT14" s="95"/>
      <c r="AU14" s="95"/>
      <c r="AV14" s="95"/>
      <c r="AW14" s="95"/>
      <c r="AX14" s="95"/>
      <c r="AY14" s="95"/>
      <c r="AZ14" s="96"/>
      <c r="BA14" s="94"/>
      <c r="BB14" s="95"/>
      <c r="BC14" s="95"/>
      <c r="BD14" s="95"/>
      <c r="BE14" s="95"/>
      <c r="BF14" s="95"/>
      <c r="BG14" s="95"/>
      <c r="BH14" s="95"/>
      <c r="BI14" s="96"/>
    </row>
    <row r="15" spans="2:80">
      <c r="U15" s="17"/>
      <c r="V15" s="18"/>
      <c r="W15" s="18"/>
      <c r="X15" s="19"/>
      <c r="Y15" s="88"/>
      <c r="Z15" s="89"/>
      <c r="AA15" s="89"/>
      <c r="AB15" s="89"/>
      <c r="AC15" s="89"/>
      <c r="AD15" s="89"/>
      <c r="AE15" s="89"/>
      <c r="AF15" s="89"/>
      <c r="AG15" s="89"/>
      <c r="AH15" s="89"/>
      <c r="AI15" s="89"/>
      <c r="AJ15" s="89"/>
      <c r="AK15" s="89"/>
      <c r="AL15" s="89"/>
      <c r="AM15" s="89"/>
      <c r="AN15" s="89"/>
      <c r="AO15" s="89"/>
      <c r="AP15" s="89"/>
      <c r="AQ15" s="90"/>
      <c r="AR15" s="97"/>
      <c r="AS15" s="98"/>
      <c r="AT15" s="98"/>
      <c r="AU15" s="98"/>
      <c r="AV15" s="98"/>
      <c r="AW15" s="98"/>
      <c r="AX15" s="98"/>
      <c r="AY15" s="98"/>
      <c r="AZ15" s="99"/>
      <c r="BA15" s="97"/>
      <c r="BB15" s="98"/>
      <c r="BC15" s="98"/>
      <c r="BD15" s="98"/>
      <c r="BE15" s="98"/>
      <c r="BF15" s="98"/>
      <c r="BG15" s="98"/>
      <c r="BH15" s="98"/>
      <c r="BI15" s="99"/>
    </row>
    <row r="16" spans="2:80">
      <c r="U16" s="17"/>
      <c r="V16" s="18"/>
      <c r="W16" s="18"/>
      <c r="X16" s="19"/>
      <c r="Y16" s="55" t="s">
        <v>29</v>
      </c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7"/>
      <c r="AR16" s="61"/>
      <c r="AS16" s="62"/>
      <c r="AT16" s="62"/>
      <c r="AU16" s="62"/>
      <c r="AV16" s="62"/>
      <c r="AW16" s="62"/>
      <c r="AX16" s="62"/>
      <c r="AY16" s="62"/>
      <c r="AZ16" s="63"/>
      <c r="BA16" s="67" t="str">
        <f>IF(AR16="","",AR16*12)</f>
        <v/>
      </c>
      <c r="BB16" s="68"/>
      <c r="BC16" s="68"/>
      <c r="BD16" s="68"/>
      <c r="BE16" s="68"/>
      <c r="BF16" s="68"/>
      <c r="BG16" s="68"/>
      <c r="BH16" s="68"/>
      <c r="BI16" s="69"/>
    </row>
    <row r="17" spans="21:61">
      <c r="U17" s="17"/>
      <c r="V17" s="18"/>
      <c r="W17" s="18"/>
      <c r="X17" s="19"/>
      <c r="Y17" s="58"/>
      <c r="Z17" s="59"/>
      <c r="AA17" s="59"/>
      <c r="AB17" s="59"/>
      <c r="AC17" s="59"/>
      <c r="AD17" s="59"/>
      <c r="AE17" s="59"/>
      <c r="AF17" s="59"/>
      <c r="AG17" s="59"/>
      <c r="AH17" s="59"/>
      <c r="AI17" s="59"/>
      <c r="AJ17" s="59"/>
      <c r="AK17" s="59"/>
      <c r="AL17" s="59"/>
      <c r="AM17" s="59"/>
      <c r="AN17" s="59"/>
      <c r="AO17" s="59"/>
      <c r="AP17" s="59"/>
      <c r="AQ17" s="60"/>
      <c r="AR17" s="64"/>
      <c r="AS17" s="65"/>
      <c r="AT17" s="65"/>
      <c r="AU17" s="65"/>
      <c r="AV17" s="65"/>
      <c r="AW17" s="65"/>
      <c r="AX17" s="65"/>
      <c r="AY17" s="65"/>
      <c r="AZ17" s="66"/>
      <c r="BA17" s="70"/>
      <c r="BB17" s="71"/>
      <c r="BC17" s="71"/>
      <c r="BD17" s="71"/>
      <c r="BE17" s="71"/>
      <c r="BF17" s="71"/>
      <c r="BG17" s="71"/>
      <c r="BH17" s="71"/>
      <c r="BI17" s="72"/>
    </row>
    <row r="18" spans="21:61">
      <c r="U18" s="17"/>
      <c r="V18" s="18"/>
      <c r="W18" s="18"/>
      <c r="X18" s="19"/>
      <c r="Y18" s="55" t="s">
        <v>30</v>
      </c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7"/>
      <c r="AR18" s="61"/>
      <c r="AS18" s="62"/>
      <c r="AT18" s="62"/>
      <c r="AU18" s="62"/>
      <c r="AV18" s="62"/>
      <c r="AW18" s="62"/>
      <c r="AX18" s="62"/>
      <c r="AY18" s="62"/>
      <c r="AZ18" s="63"/>
      <c r="BA18" s="67" t="str">
        <f>IF(AR18="","",AR18*12)</f>
        <v/>
      </c>
      <c r="BB18" s="68"/>
      <c r="BC18" s="68"/>
      <c r="BD18" s="68"/>
      <c r="BE18" s="68"/>
      <c r="BF18" s="68"/>
      <c r="BG18" s="68"/>
      <c r="BH18" s="68"/>
      <c r="BI18" s="69"/>
    </row>
    <row r="19" spans="21:61">
      <c r="U19" s="17"/>
      <c r="V19" s="18"/>
      <c r="W19" s="18"/>
      <c r="X19" s="19"/>
      <c r="Y19" s="58"/>
      <c r="Z19" s="59"/>
      <c r="AA19" s="59"/>
      <c r="AB19" s="59"/>
      <c r="AC19" s="59"/>
      <c r="AD19" s="59"/>
      <c r="AE19" s="59"/>
      <c r="AF19" s="59"/>
      <c r="AG19" s="59"/>
      <c r="AH19" s="59"/>
      <c r="AI19" s="59"/>
      <c r="AJ19" s="59"/>
      <c r="AK19" s="59"/>
      <c r="AL19" s="59"/>
      <c r="AM19" s="59"/>
      <c r="AN19" s="59"/>
      <c r="AO19" s="59"/>
      <c r="AP19" s="59"/>
      <c r="AQ19" s="60"/>
      <c r="AR19" s="64"/>
      <c r="AS19" s="65"/>
      <c r="AT19" s="65"/>
      <c r="AU19" s="65"/>
      <c r="AV19" s="65"/>
      <c r="AW19" s="65"/>
      <c r="AX19" s="65"/>
      <c r="AY19" s="65"/>
      <c r="AZ19" s="66"/>
      <c r="BA19" s="70"/>
      <c r="BB19" s="71"/>
      <c r="BC19" s="71"/>
      <c r="BD19" s="71"/>
      <c r="BE19" s="71"/>
      <c r="BF19" s="71"/>
      <c r="BG19" s="71"/>
      <c r="BH19" s="71"/>
      <c r="BI19" s="72"/>
    </row>
    <row r="20" spans="21:61">
      <c r="U20" s="17"/>
      <c r="V20" s="18"/>
      <c r="W20" s="18"/>
      <c r="X20" s="19"/>
      <c r="Y20" s="55" t="s">
        <v>31</v>
      </c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7"/>
      <c r="AR20" s="61"/>
      <c r="AS20" s="62"/>
      <c r="AT20" s="62"/>
      <c r="AU20" s="62"/>
      <c r="AV20" s="62"/>
      <c r="AW20" s="62"/>
      <c r="AX20" s="62"/>
      <c r="AY20" s="62"/>
      <c r="AZ20" s="63"/>
      <c r="BA20" s="67" t="str">
        <f>IF(AR20="","",AR20*12)</f>
        <v/>
      </c>
      <c r="BB20" s="68"/>
      <c r="BC20" s="68"/>
      <c r="BD20" s="68"/>
      <c r="BE20" s="68"/>
      <c r="BF20" s="68"/>
      <c r="BG20" s="68"/>
      <c r="BH20" s="68"/>
      <c r="BI20" s="69"/>
    </row>
    <row r="21" spans="21:61">
      <c r="U21" s="17"/>
      <c r="V21" s="18"/>
      <c r="W21" s="18"/>
      <c r="X21" s="19"/>
      <c r="Y21" s="58"/>
      <c r="Z21" s="59"/>
      <c r="AA21" s="59"/>
      <c r="AB21" s="59"/>
      <c r="AC21" s="59"/>
      <c r="AD21" s="59"/>
      <c r="AE21" s="59"/>
      <c r="AF21" s="59"/>
      <c r="AG21" s="59"/>
      <c r="AH21" s="59"/>
      <c r="AI21" s="59"/>
      <c r="AJ21" s="59"/>
      <c r="AK21" s="59"/>
      <c r="AL21" s="59"/>
      <c r="AM21" s="59"/>
      <c r="AN21" s="59"/>
      <c r="AO21" s="59"/>
      <c r="AP21" s="59"/>
      <c r="AQ21" s="60"/>
      <c r="AR21" s="64"/>
      <c r="AS21" s="65"/>
      <c r="AT21" s="65"/>
      <c r="AU21" s="65"/>
      <c r="AV21" s="65"/>
      <c r="AW21" s="65"/>
      <c r="AX21" s="65"/>
      <c r="AY21" s="65"/>
      <c r="AZ21" s="66"/>
      <c r="BA21" s="70"/>
      <c r="BB21" s="71"/>
      <c r="BC21" s="71"/>
      <c r="BD21" s="71"/>
      <c r="BE21" s="71"/>
      <c r="BF21" s="71"/>
      <c r="BG21" s="71"/>
      <c r="BH21" s="71"/>
      <c r="BI21" s="72"/>
    </row>
    <row r="22" spans="21:61">
      <c r="U22" s="17"/>
      <c r="V22" s="18"/>
      <c r="W22" s="18"/>
      <c r="X22" s="19"/>
      <c r="Y22" s="55" t="s">
        <v>32</v>
      </c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7"/>
      <c r="AR22" s="61"/>
      <c r="AS22" s="62"/>
      <c r="AT22" s="62"/>
      <c r="AU22" s="62"/>
      <c r="AV22" s="62"/>
      <c r="AW22" s="62"/>
      <c r="AX22" s="62"/>
      <c r="AY22" s="62"/>
      <c r="AZ22" s="63"/>
      <c r="BA22" s="67" t="str">
        <f>IF(AR22="","",AR22*12)</f>
        <v/>
      </c>
      <c r="BB22" s="68"/>
      <c r="BC22" s="68"/>
      <c r="BD22" s="68"/>
      <c r="BE22" s="68"/>
      <c r="BF22" s="68"/>
      <c r="BG22" s="68"/>
      <c r="BH22" s="68"/>
      <c r="BI22" s="69"/>
    </row>
    <row r="23" spans="21:61">
      <c r="U23" s="17"/>
      <c r="V23" s="18"/>
      <c r="W23" s="18"/>
      <c r="X23" s="19"/>
      <c r="Y23" s="58"/>
      <c r="Z23" s="59"/>
      <c r="AA23" s="59"/>
      <c r="AB23" s="59"/>
      <c r="AC23" s="59"/>
      <c r="AD23" s="59"/>
      <c r="AE23" s="59"/>
      <c r="AF23" s="59"/>
      <c r="AG23" s="59"/>
      <c r="AH23" s="59"/>
      <c r="AI23" s="59"/>
      <c r="AJ23" s="59"/>
      <c r="AK23" s="59"/>
      <c r="AL23" s="59"/>
      <c r="AM23" s="59"/>
      <c r="AN23" s="59"/>
      <c r="AO23" s="59"/>
      <c r="AP23" s="59"/>
      <c r="AQ23" s="60"/>
      <c r="AR23" s="64"/>
      <c r="AS23" s="65"/>
      <c r="AT23" s="65"/>
      <c r="AU23" s="65"/>
      <c r="AV23" s="65"/>
      <c r="AW23" s="65"/>
      <c r="AX23" s="65"/>
      <c r="AY23" s="65"/>
      <c r="AZ23" s="66"/>
      <c r="BA23" s="70"/>
      <c r="BB23" s="71"/>
      <c r="BC23" s="71"/>
      <c r="BD23" s="71"/>
      <c r="BE23" s="71"/>
      <c r="BF23" s="71"/>
      <c r="BG23" s="71"/>
      <c r="BH23" s="71"/>
      <c r="BI23" s="72"/>
    </row>
    <row r="24" spans="21:61">
      <c r="U24" s="17"/>
      <c r="V24" s="18"/>
      <c r="W24" s="18"/>
      <c r="X24" s="19"/>
      <c r="Y24" s="55" t="s">
        <v>33</v>
      </c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7"/>
      <c r="AR24" s="61"/>
      <c r="AS24" s="62"/>
      <c r="AT24" s="62"/>
      <c r="AU24" s="62"/>
      <c r="AV24" s="62"/>
      <c r="AW24" s="62"/>
      <c r="AX24" s="62"/>
      <c r="AY24" s="62"/>
      <c r="AZ24" s="63"/>
      <c r="BA24" s="67" t="str">
        <f>IF(AR24="","",AR24*12)</f>
        <v/>
      </c>
      <c r="BB24" s="68"/>
      <c r="BC24" s="68"/>
      <c r="BD24" s="68"/>
      <c r="BE24" s="68"/>
      <c r="BF24" s="68"/>
      <c r="BG24" s="68"/>
      <c r="BH24" s="68"/>
      <c r="BI24" s="69"/>
    </row>
    <row r="25" spans="21:61">
      <c r="U25" s="17"/>
      <c r="V25" s="18"/>
      <c r="W25" s="18"/>
      <c r="X25" s="19"/>
      <c r="Y25" s="58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60"/>
      <c r="AR25" s="64"/>
      <c r="AS25" s="65"/>
      <c r="AT25" s="65"/>
      <c r="AU25" s="65"/>
      <c r="AV25" s="65"/>
      <c r="AW25" s="65"/>
      <c r="AX25" s="65"/>
      <c r="AY25" s="65"/>
      <c r="AZ25" s="66"/>
      <c r="BA25" s="70"/>
      <c r="BB25" s="71"/>
      <c r="BC25" s="71"/>
      <c r="BD25" s="71"/>
      <c r="BE25" s="71"/>
      <c r="BF25" s="71"/>
      <c r="BG25" s="71"/>
      <c r="BH25" s="71"/>
      <c r="BI25" s="72"/>
    </row>
    <row r="26" spans="21:61">
      <c r="U26" s="17"/>
      <c r="V26" s="18"/>
      <c r="W26" s="18"/>
      <c r="X26" s="19"/>
      <c r="Y26" s="55" t="s">
        <v>34</v>
      </c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7"/>
      <c r="AR26" s="61"/>
      <c r="AS26" s="62"/>
      <c r="AT26" s="62"/>
      <c r="AU26" s="62"/>
      <c r="AV26" s="62"/>
      <c r="AW26" s="62"/>
      <c r="AX26" s="62"/>
      <c r="AY26" s="62"/>
      <c r="AZ26" s="63"/>
      <c r="BA26" s="67" t="str">
        <f>IF(AR26="","",AR26*12)</f>
        <v/>
      </c>
      <c r="BB26" s="68"/>
      <c r="BC26" s="68"/>
      <c r="BD26" s="68"/>
      <c r="BE26" s="68"/>
      <c r="BF26" s="68"/>
      <c r="BG26" s="68"/>
      <c r="BH26" s="68"/>
      <c r="BI26" s="69"/>
    </row>
    <row r="27" spans="21:61">
      <c r="U27" s="17"/>
      <c r="V27" s="18"/>
      <c r="W27" s="18"/>
      <c r="X27" s="19"/>
      <c r="Y27" s="58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60"/>
      <c r="AR27" s="64"/>
      <c r="AS27" s="65"/>
      <c r="AT27" s="65"/>
      <c r="AU27" s="65"/>
      <c r="AV27" s="65"/>
      <c r="AW27" s="65"/>
      <c r="AX27" s="65"/>
      <c r="AY27" s="65"/>
      <c r="AZ27" s="66"/>
      <c r="BA27" s="70"/>
      <c r="BB27" s="71"/>
      <c r="BC27" s="71"/>
      <c r="BD27" s="71"/>
      <c r="BE27" s="71"/>
      <c r="BF27" s="71"/>
      <c r="BG27" s="71"/>
      <c r="BH27" s="71"/>
      <c r="BI27" s="72"/>
    </row>
    <row r="28" spans="21:61">
      <c r="U28" s="17"/>
      <c r="V28" s="18"/>
      <c r="W28" s="18"/>
      <c r="X28" s="19"/>
      <c r="Y28" s="55" t="s">
        <v>35</v>
      </c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7"/>
      <c r="AR28" s="61"/>
      <c r="AS28" s="62"/>
      <c r="AT28" s="62"/>
      <c r="AU28" s="62"/>
      <c r="AV28" s="62"/>
      <c r="AW28" s="62"/>
      <c r="AX28" s="62"/>
      <c r="AY28" s="62"/>
      <c r="AZ28" s="63"/>
      <c r="BA28" s="67" t="str">
        <f>IF(AR28="","",AR28*12)</f>
        <v/>
      </c>
      <c r="BB28" s="68"/>
      <c r="BC28" s="68"/>
      <c r="BD28" s="68"/>
      <c r="BE28" s="68"/>
      <c r="BF28" s="68"/>
      <c r="BG28" s="68"/>
      <c r="BH28" s="68"/>
      <c r="BI28" s="69"/>
    </row>
    <row r="29" spans="21:61">
      <c r="U29" s="17"/>
      <c r="V29" s="18"/>
      <c r="W29" s="18"/>
      <c r="X29" s="19"/>
      <c r="Y29" s="58"/>
      <c r="Z29" s="59"/>
      <c r="AA29" s="59"/>
      <c r="AB29" s="59"/>
      <c r="AC29" s="59"/>
      <c r="AD29" s="59"/>
      <c r="AE29" s="59"/>
      <c r="AF29" s="59"/>
      <c r="AG29" s="59"/>
      <c r="AH29" s="59"/>
      <c r="AI29" s="59"/>
      <c r="AJ29" s="59"/>
      <c r="AK29" s="59"/>
      <c r="AL29" s="59"/>
      <c r="AM29" s="59"/>
      <c r="AN29" s="59"/>
      <c r="AO29" s="59"/>
      <c r="AP29" s="59"/>
      <c r="AQ29" s="60"/>
      <c r="AR29" s="64"/>
      <c r="AS29" s="65"/>
      <c r="AT29" s="65"/>
      <c r="AU29" s="65"/>
      <c r="AV29" s="65"/>
      <c r="AW29" s="65"/>
      <c r="AX29" s="65"/>
      <c r="AY29" s="65"/>
      <c r="AZ29" s="66"/>
      <c r="BA29" s="70"/>
      <c r="BB29" s="71"/>
      <c r="BC29" s="71"/>
      <c r="BD29" s="71"/>
      <c r="BE29" s="71"/>
      <c r="BF29" s="71"/>
      <c r="BG29" s="71"/>
      <c r="BH29" s="71"/>
      <c r="BI29" s="72"/>
    </row>
    <row r="30" spans="21:61">
      <c r="U30" s="17"/>
      <c r="V30" s="18"/>
      <c r="W30" s="18"/>
      <c r="X30" s="19"/>
      <c r="Y30" s="55" t="s">
        <v>36</v>
      </c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7"/>
      <c r="AR30" s="61"/>
      <c r="AS30" s="62"/>
      <c r="AT30" s="62"/>
      <c r="AU30" s="62"/>
      <c r="AV30" s="62"/>
      <c r="AW30" s="62"/>
      <c r="AX30" s="62"/>
      <c r="AY30" s="62"/>
      <c r="AZ30" s="63"/>
      <c r="BA30" s="67" t="str">
        <f>IF(AR30="","",AR30*12)</f>
        <v/>
      </c>
      <c r="BB30" s="68"/>
      <c r="BC30" s="68"/>
      <c r="BD30" s="68"/>
      <c r="BE30" s="68"/>
      <c r="BF30" s="68"/>
      <c r="BG30" s="68"/>
      <c r="BH30" s="68"/>
      <c r="BI30" s="69"/>
    </row>
    <row r="31" spans="21:61">
      <c r="U31" s="17"/>
      <c r="V31" s="18"/>
      <c r="W31" s="18"/>
      <c r="X31" s="19"/>
      <c r="Y31" s="58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60"/>
      <c r="AR31" s="64"/>
      <c r="AS31" s="65"/>
      <c r="AT31" s="65"/>
      <c r="AU31" s="65"/>
      <c r="AV31" s="65"/>
      <c r="AW31" s="65"/>
      <c r="AX31" s="65"/>
      <c r="AY31" s="65"/>
      <c r="AZ31" s="66"/>
      <c r="BA31" s="70"/>
      <c r="BB31" s="71"/>
      <c r="BC31" s="71"/>
      <c r="BD31" s="71"/>
      <c r="BE31" s="71"/>
      <c r="BF31" s="71"/>
      <c r="BG31" s="71"/>
      <c r="BH31" s="71"/>
      <c r="BI31" s="72"/>
    </row>
    <row r="32" spans="21:61">
      <c r="U32" s="17"/>
      <c r="V32" s="18"/>
      <c r="W32" s="18"/>
      <c r="X32" s="19"/>
      <c r="Y32" s="55" t="s">
        <v>37</v>
      </c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7"/>
      <c r="AR32" s="61"/>
      <c r="AS32" s="62"/>
      <c r="AT32" s="62"/>
      <c r="AU32" s="62"/>
      <c r="AV32" s="62"/>
      <c r="AW32" s="62"/>
      <c r="AX32" s="62"/>
      <c r="AY32" s="62"/>
      <c r="AZ32" s="63"/>
      <c r="BA32" s="67" t="str">
        <f>IF(AR32="","",AR32*12)</f>
        <v/>
      </c>
      <c r="BB32" s="68"/>
      <c r="BC32" s="68"/>
      <c r="BD32" s="68"/>
      <c r="BE32" s="68"/>
      <c r="BF32" s="68"/>
      <c r="BG32" s="68"/>
      <c r="BH32" s="68"/>
      <c r="BI32" s="69"/>
    </row>
    <row r="33" spans="1:81">
      <c r="U33" s="17"/>
      <c r="V33" s="18"/>
      <c r="W33" s="18"/>
      <c r="X33" s="19"/>
      <c r="Y33" s="58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60"/>
      <c r="AR33" s="64"/>
      <c r="AS33" s="65"/>
      <c r="AT33" s="65"/>
      <c r="AU33" s="65"/>
      <c r="AV33" s="65"/>
      <c r="AW33" s="65"/>
      <c r="AX33" s="65"/>
      <c r="AY33" s="65"/>
      <c r="AZ33" s="66"/>
      <c r="BA33" s="70"/>
      <c r="BB33" s="71"/>
      <c r="BC33" s="71"/>
      <c r="BD33" s="71"/>
      <c r="BE33" s="71"/>
      <c r="BF33" s="71"/>
      <c r="BG33" s="71"/>
      <c r="BH33" s="71"/>
      <c r="BI33" s="72"/>
    </row>
    <row r="34" spans="1:81">
      <c r="U34" s="17"/>
      <c r="V34" s="18"/>
      <c r="W34" s="18"/>
      <c r="X34" s="19"/>
      <c r="Y34" s="55" t="s">
        <v>82</v>
      </c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7"/>
      <c r="AR34" s="61"/>
      <c r="AS34" s="62"/>
      <c r="AT34" s="62"/>
      <c r="AU34" s="62"/>
      <c r="AV34" s="62"/>
      <c r="AW34" s="62"/>
      <c r="AX34" s="62"/>
      <c r="AY34" s="62"/>
      <c r="AZ34" s="63"/>
      <c r="BA34" s="67" t="str">
        <f>IF(AR34="","",AR34*12)</f>
        <v/>
      </c>
      <c r="BB34" s="68"/>
      <c r="BC34" s="68"/>
      <c r="BD34" s="68"/>
      <c r="BE34" s="68"/>
      <c r="BF34" s="68"/>
      <c r="BG34" s="68"/>
      <c r="BH34" s="68"/>
      <c r="BI34" s="69"/>
    </row>
    <row r="35" spans="1:81">
      <c r="U35" s="17"/>
      <c r="V35" s="18"/>
      <c r="W35" s="18"/>
      <c r="X35" s="19"/>
      <c r="Y35" s="58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60"/>
      <c r="AR35" s="64"/>
      <c r="AS35" s="65"/>
      <c r="AT35" s="65"/>
      <c r="AU35" s="65"/>
      <c r="AV35" s="65"/>
      <c r="AW35" s="65"/>
      <c r="AX35" s="65"/>
      <c r="AY35" s="65"/>
      <c r="AZ35" s="66"/>
      <c r="BA35" s="70"/>
      <c r="BB35" s="71"/>
      <c r="BC35" s="71"/>
      <c r="BD35" s="71"/>
      <c r="BE35" s="71"/>
      <c r="BF35" s="71"/>
      <c r="BG35" s="71"/>
      <c r="BH35" s="71"/>
      <c r="BI35" s="72"/>
    </row>
    <row r="36" spans="1:81" ht="8.1" customHeight="1">
      <c r="U36" s="17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73" t="str">
        <f>IF(SUM(AR16:AZ35)=0,"",SUM(AR16:AZ35))</f>
        <v/>
      </c>
      <c r="AS36" s="74"/>
      <c r="AT36" s="74"/>
      <c r="AU36" s="74"/>
      <c r="AV36" s="74"/>
      <c r="AW36" s="74"/>
      <c r="AX36" s="74"/>
      <c r="AY36" s="74"/>
      <c r="AZ36" s="75"/>
      <c r="BA36" s="73" t="str">
        <f>IF(SUM(BA16:BI35)=0,"",SUM(BA16:BI35))</f>
        <v/>
      </c>
      <c r="BB36" s="74"/>
      <c r="BC36" s="74"/>
      <c r="BD36" s="74"/>
      <c r="BE36" s="74"/>
      <c r="BF36" s="74"/>
      <c r="BG36" s="74"/>
      <c r="BH36" s="74"/>
      <c r="BI36" s="75"/>
    </row>
    <row r="37" spans="1:81" ht="21">
      <c r="U37" s="20" t="s">
        <v>38</v>
      </c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76"/>
      <c r="AS37" s="77"/>
      <c r="AT37" s="77"/>
      <c r="AU37" s="77"/>
      <c r="AV37" s="77"/>
      <c r="AW37" s="77"/>
      <c r="AX37" s="77"/>
      <c r="AY37" s="77"/>
      <c r="AZ37" s="78"/>
      <c r="BA37" s="76"/>
      <c r="BB37" s="77"/>
      <c r="BC37" s="77"/>
      <c r="BD37" s="77"/>
      <c r="BE37" s="77"/>
      <c r="BF37" s="77"/>
      <c r="BG37" s="77"/>
      <c r="BH37" s="77"/>
      <c r="BI37" s="78"/>
    </row>
    <row r="38" spans="1:81" ht="8.1" customHeight="1">
      <c r="U38" s="21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79"/>
      <c r="AS38" s="80"/>
      <c r="AT38" s="80"/>
      <c r="AU38" s="80"/>
      <c r="AV38" s="80"/>
      <c r="AW38" s="80"/>
      <c r="AX38" s="80"/>
      <c r="AY38" s="80"/>
      <c r="AZ38" s="81"/>
      <c r="BA38" s="79"/>
      <c r="BB38" s="80"/>
      <c r="BC38" s="80"/>
      <c r="BD38" s="80"/>
      <c r="BE38" s="80"/>
      <c r="BF38" s="80"/>
      <c r="BG38" s="80"/>
      <c r="BH38" s="80"/>
      <c r="BI38" s="81"/>
    </row>
    <row r="40" spans="1:81">
      <c r="A40" s="36" t="s">
        <v>88</v>
      </c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  <c r="BE40" s="36"/>
      <c r="BF40" s="36"/>
      <c r="BG40" s="36"/>
      <c r="BH40" s="36"/>
      <c r="BI40" s="36"/>
      <c r="BJ40" s="36"/>
      <c r="BK40" s="36"/>
      <c r="BL40" s="36"/>
      <c r="BM40" s="36"/>
      <c r="BN40" s="36"/>
      <c r="BO40" s="36"/>
      <c r="BP40" s="36"/>
      <c r="BQ40" s="36"/>
      <c r="BR40" s="36"/>
      <c r="BS40" s="36"/>
      <c r="BT40" s="36"/>
      <c r="BU40" s="36"/>
      <c r="BV40" s="36"/>
      <c r="BW40" s="36"/>
      <c r="BX40" s="36"/>
      <c r="BY40" s="36"/>
      <c r="BZ40" s="36"/>
      <c r="CA40" s="36"/>
      <c r="CB40" s="36"/>
      <c r="CC40" s="36"/>
    </row>
  </sheetData>
  <sheetProtection sheet="1" objects="1" scenarios="1"/>
  <mergeCells count="39">
    <mergeCell ref="BN2:BR3"/>
    <mergeCell ref="BS2:BW3"/>
    <mergeCell ref="AR36:AZ38"/>
    <mergeCell ref="BA36:BI38"/>
    <mergeCell ref="Y13:AQ15"/>
    <mergeCell ref="AR13:AZ15"/>
    <mergeCell ref="BA13:BI15"/>
    <mergeCell ref="Y34:AQ35"/>
    <mergeCell ref="AR34:AZ35"/>
    <mergeCell ref="BA34:BI35"/>
    <mergeCell ref="Y30:AQ31"/>
    <mergeCell ref="AR30:AZ31"/>
    <mergeCell ref="BA30:BI31"/>
    <mergeCell ref="Y32:AQ33"/>
    <mergeCell ref="AR32:AZ33"/>
    <mergeCell ref="BA24:BI25"/>
    <mergeCell ref="BA32:BI33"/>
    <mergeCell ref="Y26:AQ27"/>
    <mergeCell ref="AR26:AZ27"/>
    <mergeCell ref="BA26:BI27"/>
    <mergeCell ref="Y28:AQ29"/>
    <mergeCell ref="AR28:AZ29"/>
    <mergeCell ref="BA28:BI29"/>
    <mergeCell ref="A40:CC40"/>
    <mergeCell ref="BX2:CB3"/>
    <mergeCell ref="Y16:AQ17"/>
    <mergeCell ref="AR16:AZ17"/>
    <mergeCell ref="BA16:BI17"/>
    <mergeCell ref="Y18:AQ19"/>
    <mergeCell ref="AR18:AZ19"/>
    <mergeCell ref="BA18:BI19"/>
    <mergeCell ref="Y20:AQ21"/>
    <mergeCell ref="AR20:AZ21"/>
    <mergeCell ref="BA20:BI21"/>
    <mergeCell ref="Y22:AQ23"/>
    <mergeCell ref="AR22:AZ23"/>
    <mergeCell ref="BA22:BI23"/>
    <mergeCell ref="Y24:AQ25"/>
    <mergeCell ref="AR24:AZ25"/>
  </mergeCells>
  <hyperlinks>
    <hyperlink ref="BX2:CB3" location="Menu!A1" display="Voltar para o menu"/>
  </hyperlinks>
  <printOptions horizontalCentered="1" verticalCentered="1"/>
  <pageMargins left="0.14000000000000001" right="0.17" top="0.35" bottom="0.27" header="0.28000000000000003" footer="0.17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EE40"/>
  <sheetViews>
    <sheetView showGridLines="0" zoomScaleNormal="100" zoomScaleSheetLayoutView="100" zoomScalePageLayoutView="130" workbookViewId="0">
      <pane ySplit="6" topLeftCell="A7" activePane="bottomLeft" state="frozen"/>
      <selection activeCell="BN1" sqref="BN1:CB4"/>
      <selection pane="bottomLeft"/>
    </sheetView>
  </sheetViews>
  <sheetFormatPr defaultColWidth="10.875" defaultRowHeight="12.75"/>
  <cols>
    <col min="1" max="81" width="1.625" style="3" customWidth="1"/>
    <col min="82" max="16384" width="10.875" style="3"/>
  </cols>
  <sheetData>
    <row r="1" spans="2:80"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</row>
    <row r="2" spans="2:80" ht="12.75" customHeight="1">
      <c r="BN2" s="37" t="s">
        <v>101</v>
      </c>
      <c r="BO2" s="37"/>
      <c r="BP2" s="37"/>
      <c r="BQ2" s="37"/>
      <c r="BR2" s="37"/>
      <c r="BS2" s="37" t="s">
        <v>103</v>
      </c>
      <c r="BT2" s="37"/>
      <c r="BU2" s="37"/>
      <c r="BV2" s="37"/>
      <c r="BW2" s="37"/>
      <c r="BX2" s="37" t="s">
        <v>102</v>
      </c>
      <c r="BY2" s="37"/>
      <c r="BZ2" s="37"/>
      <c r="CA2" s="37"/>
      <c r="CB2" s="37"/>
    </row>
    <row r="3" spans="2:80"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</row>
    <row r="4" spans="2:80"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</row>
    <row r="5" spans="2:80" ht="46.5">
      <c r="B5" s="6" t="s">
        <v>4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8"/>
    </row>
    <row r="33" spans="1:135" ht="12.75" customHeight="1">
      <c r="J33" s="100" t="s">
        <v>57</v>
      </c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  <c r="W33" s="100"/>
      <c r="X33" s="100"/>
      <c r="Y33" s="100"/>
      <c r="Z33" s="100"/>
      <c r="AA33" s="100"/>
      <c r="AB33" s="100"/>
      <c r="AC33" s="100"/>
      <c r="AD33" s="100"/>
      <c r="AE33" s="100"/>
      <c r="AF33" s="100"/>
      <c r="AG33" s="100"/>
      <c r="AH33" s="100"/>
      <c r="AI33" s="100"/>
      <c r="AJ33" s="100"/>
      <c r="AK33" s="100"/>
      <c r="AL33" s="100"/>
      <c r="AM33" s="100"/>
      <c r="AN33" s="100"/>
      <c r="AO33" s="100"/>
      <c r="AP33" s="100"/>
      <c r="AQ33" s="100"/>
      <c r="AR33" s="100"/>
      <c r="AS33" s="100"/>
      <c r="AT33" s="23"/>
      <c r="AU33" s="101" t="str">
        <f>IF('04 - Definição de Custo de Vida'!BA36="","",'04 - Definição de Custo de Vida'!BA36)</f>
        <v/>
      </c>
      <c r="AV33" s="102"/>
      <c r="AW33" s="102"/>
      <c r="AX33" s="102"/>
      <c r="AY33" s="102"/>
      <c r="AZ33" s="102"/>
      <c r="BA33" s="102"/>
      <c r="BB33" s="102"/>
      <c r="BC33" s="102"/>
      <c r="BD33" s="102"/>
      <c r="BE33" s="102"/>
      <c r="BF33" s="102"/>
      <c r="BG33" s="102"/>
      <c r="BH33" s="102"/>
      <c r="BI33" s="102"/>
      <c r="BJ33" s="102"/>
      <c r="BK33" s="100" t="s">
        <v>53</v>
      </c>
      <c r="BL33" s="100"/>
      <c r="BM33" s="100"/>
      <c r="BN33" s="100"/>
      <c r="BO33" s="100"/>
      <c r="BP33" s="100"/>
      <c r="BQ33" s="100"/>
      <c r="BR33" s="100"/>
      <c r="BS33" s="100"/>
      <c r="BT33" s="100"/>
      <c r="CC33" s="24"/>
      <c r="DP33" s="23"/>
      <c r="DQ33" s="23"/>
      <c r="DR33" s="23"/>
      <c r="DS33" s="23"/>
      <c r="DT33" s="23"/>
      <c r="DU33" s="23"/>
      <c r="DV33" s="23"/>
      <c r="DW33" s="23"/>
      <c r="DX33" s="23"/>
      <c r="DY33" s="23"/>
      <c r="DZ33" s="23"/>
      <c r="EA33" s="23"/>
      <c r="EB33" s="23"/>
      <c r="EC33" s="23"/>
      <c r="ED33" s="23"/>
      <c r="EE33" s="23"/>
    </row>
    <row r="34" spans="1:135" ht="12.75" customHeight="1"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  <c r="W34" s="100"/>
      <c r="X34" s="100"/>
      <c r="Y34" s="100"/>
      <c r="Z34" s="100"/>
      <c r="AA34" s="100"/>
      <c r="AB34" s="100"/>
      <c r="AC34" s="100"/>
      <c r="AD34" s="100"/>
      <c r="AE34" s="100"/>
      <c r="AF34" s="100"/>
      <c r="AG34" s="100"/>
      <c r="AH34" s="100"/>
      <c r="AI34" s="100"/>
      <c r="AJ34" s="100"/>
      <c r="AK34" s="100"/>
      <c r="AL34" s="100"/>
      <c r="AM34" s="100"/>
      <c r="AN34" s="100"/>
      <c r="AO34" s="100"/>
      <c r="AP34" s="100"/>
      <c r="AQ34" s="100"/>
      <c r="AR34" s="100"/>
      <c r="AS34" s="100"/>
      <c r="AT34" s="23"/>
      <c r="AU34" s="102"/>
      <c r="AV34" s="102"/>
      <c r="AW34" s="102"/>
      <c r="AX34" s="102"/>
      <c r="AY34" s="102"/>
      <c r="AZ34" s="102"/>
      <c r="BA34" s="102"/>
      <c r="BB34" s="102"/>
      <c r="BC34" s="102"/>
      <c r="BD34" s="102"/>
      <c r="BE34" s="102"/>
      <c r="BF34" s="102"/>
      <c r="BG34" s="102"/>
      <c r="BH34" s="102"/>
      <c r="BI34" s="102"/>
      <c r="BJ34" s="102"/>
      <c r="BK34" s="100"/>
      <c r="BL34" s="100"/>
      <c r="BM34" s="100"/>
      <c r="BN34" s="100"/>
      <c r="BO34" s="100"/>
      <c r="BP34" s="100"/>
      <c r="BQ34" s="100"/>
      <c r="BR34" s="100"/>
      <c r="BS34" s="100"/>
      <c r="BT34" s="100"/>
      <c r="CC34" s="24"/>
      <c r="DP34" s="23"/>
      <c r="DQ34" s="23"/>
      <c r="DR34" s="23"/>
      <c r="DS34" s="23"/>
      <c r="DT34" s="23"/>
      <c r="DU34" s="23"/>
      <c r="DV34" s="23"/>
      <c r="DW34" s="23"/>
      <c r="DX34" s="23"/>
      <c r="DY34" s="23"/>
      <c r="DZ34" s="23"/>
      <c r="EA34" s="23"/>
      <c r="EB34" s="23"/>
      <c r="EC34" s="23"/>
      <c r="ED34" s="23"/>
      <c r="EE34" s="23"/>
    </row>
    <row r="35" spans="1:135" ht="12.75" customHeight="1"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  <c r="Y35" s="100"/>
      <c r="Z35" s="100"/>
      <c r="AA35" s="100"/>
      <c r="AB35" s="100"/>
      <c r="AC35" s="100"/>
      <c r="AD35" s="100"/>
      <c r="AE35" s="100"/>
      <c r="AF35" s="100"/>
      <c r="AG35" s="100"/>
      <c r="AH35" s="100"/>
      <c r="AI35" s="100"/>
      <c r="AJ35" s="100"/>
      <c r="AK35" s="100"/>
      <c r="AL35" s="100"/>
      <c r="AM35" s="100"/>
      <c r="AN35" s="100"/>
      <c r="AO35" s="100"/>
      <c r="AP35" s="100"/>
      <c r="AQ35" s="100"/>
      <c r="AR35" s="100"/>
      <c r="AS35" s="100"/>
      <c r="AT35" s="23"/>
      <c r="AU35" s="103"/>
      <c r="AV35" s="103"/>
      <c r="AW35" s="103"/>
      <c r="AX35" s="103"/>
      <c r="AY35" s="103"/>
      <c r="AZ35" s="103"/>
      <c r="BA35" s="103"/>
      <c r="BB35" s="103"/>
      <c r="BC35" s="103"/>
      <c r="BD35" s="103"/>
      <c r="BE35" s="103"/>
      <c r="BF35" s="103"/>
      <c r="BG35" s="103"/>
      <c r="BH35" s="103"/>
      <c r="BI35" s="103"/>
      <c r="BJ35" s="103"/>
      <c r="BK35" s="100"/>
      <c r="BL35" s="100"/>
      <c r="BM35" s="100"/>
      <c r="BN35" s="100"/>
      <c r="BO35" s="100"/>
      <c r="BP35" s="100"/>
      <c r="BQ35" s="100"/>
      <c r="BR35" s="100"/>
      <c r="BS35" s="100"/>
      <c r="BT35" s="100"/>
      <c r="CC35" s="24"/>
      <c r="DP35" s="23"/>
      <c r="DQ35" s="23"/>
      <c r="DR35" s="23"/>
      <c r="DS35" s="23"/>
      <c r="DT35" s="23"/>
      <c r="DU35" s="23"/>
      <c r="DV35" s="23"/>
      <c r="DW35" s="23"/>
      <c r="DX35" s="23"/>
      <c r="DY35" s="23"/>
      <c r="DZ35" s="23"/>
      <c r="EA35" s="23"/>
      <c r="EB35" s="23"/>
      <c r="EC35" s="23"/>
      <c r="ED35" s="23"/>
      <c r="EE35" s="23"/>
    </row>
    <row r="36" spans="1:135" ht="12.75" customHeight="1">
      <c r="J36" s="100" t="s">
        <v>56</v>
      </c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00"/>
      <c r="W36" s="100"/>
      <c r="X36" s="100"/>
      <c r="Y36" s="100"/>
      <c r="Z36" s="100"/>
      <c r="AA36" s="100"/>
      <c r="AB36" s="100"/>
      <c r="AC36" s="100"/>
      <c r="AD36" s="100"/>
      <c r="AE36" s="100"/>
      <c r="AF36" s="100"/>
      <c r="AG36" s="100"/>
      <c r="AH36" s="100"/>
      <c r="AI36" s="100"/>
      <c r="AJ36" s="100"/>
      <c r="AK36" s="100"/>
      <c r="AL36" s="100"/>
      <c r="AM36" s="100"/>
      <c r="AN36" s="100"/>
      <c r="AO36" s="100"/>
      <c r="AP36" s="100"/>
      <c r="AQ36" s="100"/>
      <c r="AR36" s="100"/>
      <c r="AS36" s="23"/>
      <c r="AT36" s="23"/>
      <c r="AU36" s="101" t="str">
        <f>IF(AU33="","",AU33*25)</f>
        <v/>
      </c>
      <c r="AV36" s="102"/>
      <c r="AW36" s="102"/>
      <c r="AX36" s="102"/>
      <c r="AY36" s="102"/>
      <c r="AZ36" s="102"/>
      <c r="BA36" s="102"/>
      <c r="BB36" s="102"/>
      <c r="BC36" s="102"/>
      <c r="BD36" s="102"/>
      <c r="BE36" s="102"/>
      <c r="BF36" s="102"/>
      <c r="BG36" s="102"/>
      <c r="BH36" s="102"/>
      <c r="BI36" s="102"/>
      <c r="BJ36" s="102"/>
      <c r="BK36" s="100" t="s">
        <v>53</v>
      </c>
      <c r="BL36" s="100"/>
      <c r="BM36" s="100"/>
      <c r="BN36" s="100"/>
      <c r="BO36" s="100"/>
      <c r="BP36" s="100"/>
      <c r="BQ36" s="100"/>
      <c r="BR36" s="100"/>
      <c r="BS36" s="100"/>
      <c r="BT36" s="100"/>
      <c r="CC36" s="24"/>
      <c r="DP36" s="23"/>
      <c r="DQ36" s="23"/>
      <c r="DR36" s="23"/>
      <c r="DS36" s="23"/>
      <c r="DT36" s="23"/>
      <c r="DU36" s="23"/>
      <c r="DV36" s="23"/>
      <c r="DW36" s="23"/>
      <c r="DX36" s="23"/>
      <c r="DY36" s="23"/>
      <c r="DZ36" s="23"/>
      <c r="EA36" s="23"/>
      <c r="EB36" s="23"/>
      <c r="EC36" s="23"/>
      <c r="ED36" s="23"/>
      <c r="EE36" s="23"/>
    </row>
    <row r="37" spans="1:135" ht="12.75" customHeight="1"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  <c r="W37" s="100"/>
      <c r="X37" s="100"/>
      <c r="Y37" s="100"/>
      <c r="Z37" s="100"/>
      <c r="AA37" s="100"/>
      <c r="AB37" s="100"/>
      <c r="AC37" s="100"/>
      <c r="AD37" s="100"/>
      <c r="AE37" s="100"/>
      <c r="AF37" s="100"/>
      <c r="AG37" s="100"/>
      <c r="AH37" s="100"/>
      <c r="AI37" s="100"/>
      <c r="AJ37" s="100"/>
      <c r="AK37" s="100"/>
      <c r="AL37" s="100"/>
      <c r="AM37" s="100"/>
      <c r="AN37" s="100"/>
      <c r="AO37" s="100"/>
      <c r="AP37" s="100"/>
      <c r="AQ37" s="100"/>
      <c r="AR37" s="100"/>
      <c r="AS37" s="23"/>
      <c r="AT37" s="23"/>
      <c r="AU37" s="102"/>
      <c r="AV37" s="102"/>
      <c r="AW37" s="102"/>
      <c r="AX37" s="102"/>
      <c r="AY37" s="102"/>
      <c r="AZ37" s="102"/>
      <c r="BA37" s="102"/>
      <c r="BB37" s="102"/>
      <c r="BC37" s="102"/>
      <c r="BD37" s="102"/>
      <c r="BE37" s="102"/>
      <c r="BF37" s="102"/>
      <c r="BG37" s="102"/>
      <c r="BH37" s="102"/>
      <c r="BI37" s="102"/>
      <c r="BJ37" s="102"/>
      <c r="BK37" s="100"/>
      <c r="BL37" s="100"/>
      <c r="BM37" s="100"/>
      <c r="BN37" s="100"/>
      <c r="BO37" s="100"/>
      <c r="BP37" s="100"/>
      <c r="BQ37" s="100"/>
      <c r="BR37" s="100"/>
      <c r="BS37" s="100"/>
      <c r="BT37" s="100"/>
      <c r="CC37" s="24"/>
      <c r="DP37" s="23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</row>
    <row r="38" spans="1:135" ht="12.75" customHeight="1"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  <c r="W38" s="100"/>
      <c r="X38" s="100"/>
      <c r="Y38" s="100"/>
      <c r="Z38" s="100"/>
      <c r="AA38" s="100"/>
      <c r="AB38" s="100"/>
      <c r="AC38" s="100"/>
      <c r="AD38" s="100"/>
      <c r="AE38" s="100"/>
      <c r="AF38" s="100"/>
      <c r="AG38" s="100"/>
      <c r="AH38" s="100"/>
      <c r="AI38" s="100"/>
      <c r="AJ38" s="100"/>
      <c r="AK38" s="100"/>
      <c r="AL38" s="100"/>
      <c r="AM38" s="100"/>
      <c r="AN38" s="100"/>
      <c r="AO38" s="100"/>
      <c r="AP38" s="100"/>
      <c r="AQ38" s="100"/>
      <c r="AR38" s="100"/>
      <c r="AS38" s="23"/>
      <c r="AT38" s="23"/>
      <c r="AU38" s="103"/>
      <c r="AV38" s="103"/>
      <c r="AW38" s="103"/>
      <c r="AX38" s="103"/>
      <c r="AY38" s="103"/>
      <c r="AZ38" s="103"/>
      <c r="BA38" s="103"/>
      <c r="BB38" s="103"/>
      <c r="BC38" s="103"/>
      <c r="BD38" s="103"/>
      <c r="BE38" s="103"/>
      <c r="BF38" s="103"/>
      <c r="BG38" s="103"/>
      <c r="BH38" s="103"/>
      <c r="BI38" s="103"/>
      <c r="BJ38" s="103"/>
      <c r="BK38" s="100"/>
      <c r="BL38" s="100"/>
      <c r="BM38" s="100"/>
      <c r="BN38" s="100"/>
      <c r="BO38" s="100"/>
      <c r="BP38" s="100"/>
      <c r="BQ38" s="100"/>
      <c r="BR38" s="100"/>
      <c r="BS38" s="100"/>
      <c r="BT38" s="100"/>
      <c r="CC38" s="24"/>
      <c r="DP38" s="23"/>
      <c r="DQ38" s="23"/>
      <c r="DR38" s="23"/>
      <c r="DS38" s="23"/>
      <c r="DT38" s="23"/>
      <c r="DU38" s="23"/>
      <c r="DV38" s="23"/>
      <c r="DW38" s="23"/>
      <c r="DX38" s="23"/>
      <c r="DY38" s="23"/>
      <c r="DZ38" s="23"/>
      <c r="EA38" s="23"/>
      <c r="EB38" s="23"/>
      <c r="EC38" s="23"/>
      <c r="ED38" s="23"/>
      <c r="EE38" s="23"/>
    </row>
    <row r="40" spans="1:135">
      <c r="A40" s="36" t="s">
        <v>88</v>
      </c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  <c r="BE40" s="36"/>
      <c r="BF40" s="36"/>
      <c r="BG40" s="36"/>
      <c r="BH40" s="36"/>
      <c r="BI40" s="36"/>
      <c r="BJ40" s="36"/>
      <c r="BK40" s="36"/>
      <c r="BL40" s="36"/>
      <c r="BM40" s="36"/>
      <c r="BN40" s="36"/>
      <c r="BO40" s="36"/>
      <c r="BP40" s="36"/>
      <c r="BQ40" s="36"/>
      <c r="BR40" s="36"/>
      <c r="BS40" s="36"/>
      <c r="BT40" s="36"/>
      <c r="BU40" s="36"/>
      <c r="BV40" s="36"/>
      <c r="BW40" s="36"/>
      <c r="BX40" s="36"/>
      <c r="BY40" s="36"/>
      <c r="BZ40" s="36"/>
      <c r="CA40" s="36"/>
      <c r="CB40" s="36"/>
      <c r="CC40" s="36"/>
    </row>
  </sheetData>
  <sheetProtection sheet="1" objects="1" scenarios="1"/>
  <mergeCells count="10">
    <mergeCell ref="A40:CC40"/>
    <mergeCell ref="J33:AS35"/>
    <mergeCell ref="J36:AR38"/>
    <mergeCell ref="BX2:CB3"/>
    <mergeCell ref="AU33:BJ35"/>
    <mergeCell ref="BK33:BT35"/>
    <mergeCell ref="AU36:BJ38"/>
    <mergeCell ref="BK36:BT38"/>
    <mergeCell ref="BN2:BR3"/>
    <mergeCell ref="BS2:BW3"/>
  </mergeCells>
  <hyperlinks>
    <hyperlink ref="BX2:CB3" location="Menu!A1" display="Voltar para o menu"/>
  </hyperlinks>
  <printOptions horizontalCentered="1" verticalCentered="1"/>
  <pageMargins left="0.14000000000000001" right="0.17" top="0.35" bottom="0.27" header="0.28000000000000003" footer="0.17"/>
  <pageSetup paperSize="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EE44"/>
  <sheetViews>
    <sheetView showGridLines="0" zoomScaleNormal="100" zoomScaleSheetLayoutView="100" zoomScalePageLayoutView="130" workbookViewId="0">
      <pane ySplit="6" topLeftCell="A7" activePane="bottomLeft" state="frozen"/>
      <selection activeCell="BN1" sqref="BN1:CB4"/>
      <selection pane="bottomLeft"/>
    </sheetView>
  </sheetViews>
  <sheetFormatPr defaultColWidth="10.875" defaultRowHeight="12.75"/>
  <cols>
    <col min="1" max="81" width="1.625" style="3" customWidth="1"/>
    <col min="82" max="16384" width="10.875" style="3"/>
  </cols>
  <sheetData>
    <row r="1" spans="2:80"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</row>
    <row r="2" spans="2:80" ht="12.75" customHeight="1">
      <c r="BN2" s="37" t="s">
        <v>101</v>
      </c>
      <c r="BO2" s="37"/>
      <c r="BP2" s="37"/>
      <c r="BQ2" s="37"/>
      <c r="BR2" s="37"/>
      <c r="BS2" s="37" t="s">
        <v>103</v>
      </c>
      <c r="BT2" s="37"/>
      <c r="BU2" s="37"/>
      <c r="BV2" s="37"/>
      <c r="BW2" s="37"/>
      <c r="BX2" s="37" t="s">
        <v>102</v>
      </c>
      <c r="BY2" s="37"/>
      <c r="BZ2" s="37"/>
      <c r="CA2" s="37"/>
      <c r="CB2" s="37"/>
    </row>
    <row r="3" spans="2:80"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</row>
    <row r="4" spans="2:80"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</row>
    <row r="5" spans="2:80" ht="46.5">
      <c r="B5" s="6" t="s">
        <v>5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8"/>
    </row>
    <row r="34" spans="1:135" ht="12.75" customHeight="1">
      <c r="E34" s="100" t="s">
        <v>52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  <c r="W34" s="100"/>
      <c r="X34" s="100"/>
      <c r="Y34" s="100"/>
      <c r="Z34" s="100"/>
      <c r="AA34" s="100"/>
      <c r="AB34" s="100"/>
      <c r="AC34" s="100"/>
      <c r="AD34" s="100"/>
      <c r="AE34" s="100"/>
      <c r="AF34" s="100"/>
      <c r="AG34" s="100"/>
      <c r="AH34" s="100"/>
      <c r="AI34" s="100"/>
      <c r="AJ34" s="100"/>
      <c r="AK34" s="100"/>
      <c r="AL34" s="100"/>
      <c r="AM34" s="100"/>
      <c r="AN34" s="100"/>
      <c r="AO34" s="100"/>
      <c r="AP34" s="100"/>
      <c r="AQ34" s="100"/>
      <c r="AR34" s="100"/>
      <c r="AS34" s="100"/>
      <c r="AT34" s="100"/>
      <c r="AU34" s="100"/>
      <c r="AV34" s="100"/>
      <c r="AW34" s="100"/>
      <c r="AX34" s="100"/>
      <c r="AY34" s="100"/>
      <c r="AZ34" s="104"/>
      <c r="BA34" s="105"/>
      <c r="BB34" s="105"/>
      <c r="BC34" s="105"/>
      <c r="BD34" s="105"/>
      <c r="BE34" s="105"/>
      <c r="BF34" s="105"/>
      <c r="BG34" s="105"/>
      <c r="BH34" s="105"/>
      <c r="BI34" s="105"/>
      <c r="BJ34" s="105"/>
      <c r="BK34" s="105"/>
      <c r="BL34" s="105"/>
      <c r="BM34" s="105"/>
      <c r="BN34" s="105"/>
      <c r="BO34" s="105"/>
      <c r="BP34" s="100" t="s">
        <v>53</v>
      </c>
      <c r="BQ34" s="100"/>
      <c r="BR34" s="100"/>
      <c r="BS34" s="100"/>
      <c r="BT34" s="100"/>
      <c r="BU34" s="100"/>
      <c r="BV34" s="100"/>
      <c r="BW34" s="100"/>
      <c r="BX34" s="100"/>
      <c r="BY34" s="100"/>
      <c r="CC34" s="24"/>
      <c r="DG34" s="23"/>
      <c r="DH34" s="23"/>
      <c r="DI34" s="23"/>
      <c r="DJ34" s="23"/>
      <c r="DK34" s="23"/>
      <c r="DL34" s="23"/>
      <c r="DM34" s="23"/>
      <c r="DN34" s="23"/>
      <c r="DO34" s="23"/>
      <c r="DP34" s="23"/>
      <c r="DQ34" s="23"/>
      <c r="DR34" s="23"/>
      <c r="DS34" s="23"/>
      <c r="DT34" s="23"/>
      <c r="DU34" s="23"/>
      <c r="DV34" s="23"/>
      <c r="DW34" s="23"/>
      <c r="DX34" s="23"/>
      <c r="DY34" s="23"/>
      <c r="DZ34" s="23"/>
      <c r="EA34" s="23"/>
      <c r="EB34" s="23"/>
      <c r="EC34" s="23"/>
      <c r="ED34" s="23"/>
      <c r="EE34" s="23"/>
    </row>
    <row r="35" spans="1:135" ht="12.75" customHeight="1"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  <c r="Y35" s="100"/>
      <c r="Z35" s="100"/>
      <c r="AA35" s="100"/>
      <c r="AB35" s="100"/>
      <c r="AC35" s="100"/>
      <c r="AD35" s="100"/>
      <c r="AE35" s="100"/>
      <c r="AF35" s="100"/>
      <c r="AG35" s="100"/>
      <c r="AH35" s="100"/>
      <c r="AI35" s="100"/>
      <c r="AJ35" s="100"/>
      <c r="AK35" s="100"/>
      <c r="AL35" s="100"/>
      <c r="AM35" s="100"/>
      <c r="AN35" s="100"/>
      <c r="AO35" s="100"/>
      <c r="AP35" s="100"/>
      <c r="AQ35" s="100"/>
      <c r="AR35" s="100"/>
      <c r="AS35" s="100"/>
      <c r="AT35" s="100"/>
      <c r="AU35" s="100"/>
      <c r="AV35" s="100"/>
      <c r="AW35" s="100"/>
      <c r="AX35" s="100"/>
      <c r="AY35" s="100"/>
      <c r="AZ35" s="105"/>
      <c r="BA35" s="105"/>
      <c r="BB35" s="105"/>
      <c r="BC35" s="105"/>
      <c r="BD35" s="105"/>
      <c r="BE35" s="105"/>
      <c r="BF35" s="105"/>
      <c r="BG35" s="105"/>
      <c r="BH35" s="105"/>
      <c r="BI35" s="105"/>
      <c r="BJ35" s="105"/>
      <c r="BK35" s="105"/>
      <c r="BL35" s="105"/>
      <c r="BM35" s="105"/>
      <c r="BN35" s="105"/>
      <c r="BO35" s="105"/>
      <c r="BP35" s="100"/>
      <c r="BQ35" s="100"/>
      <c r="BR35" s="100"/>
      <c r="BS35" s="100"/>
      <c r="BT35" s="100"/>
      <c r="BU35" s="100"/>
      <c r="BV35" s="100"/>
      <c r="BW35" s="100"/>
      <c r="BX35" s="100"/>
      <c r="BY35" s="100"/>
      <c r="CC35" s="24"/>
      <c r="DG35" s="23"/>
      <c r="DH35" s="23"/>
      <c r="DI35" s="23"/>
      <c r="DJ35" s="23"/>
      <c r="DK35" s="23"/>
      <c r="DL35" s="23"/>
      <c r="DM35" s="23"/>
      <c r="DN35" s="23"/>
      <c r="DO35" s="23"/>
      <c r="DP35" s="23"/>
      <c r="DQ35" s="23"/>
      <c r="DR35" s="23"/>
      <c r="DS35" s="23"/>
      <c r="DT35" s="23"/>
      <c r="DU35" s="23"/>
      <c r="DV35" s="23"/>
      <c r="DW35" s="23"/>
      <c r="DX35" s="23"/>
      <c r="DY35" s="23"/>
      <c r="DZ35" s="23"/>
      <c r="EA35" s="23"/>
      <c r="EB35" s="23"/>
      <c r="EC35" s="23"/>
      <c r="ED35" s="23"/>
      <c r="EE35" s="23"/>
    </row>
    <row r="36" spans="1:135" ht="12.75" customHeight="1"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00"/>
      <c r="W36" s="100"/>
      <c r="X36" s="100"/>
      <c r="Y36" s="100"/>
      <c r="Z36" s="100"/>
      <c r="AA36" s="100"/>
      <c r="AB36" s="100"/>
      <c r="AC36" s="100"/>
      <c r="AD36" s="100"/>
      <c r="AE36" s="100"/>
      <c r="AF36" s="100"/>
      <c r="AG36" s="100"/>
      <c r="AH36" s="100"/>
      <c r="AI36" s="100"/>
      <c r="AJ36" s="100"/>
      <c r="AK36" s="100"/>
      <c r="AL36" s="100"/>
      <c r="AM36" s="100"/>
      <c r="AN36" s="100"/>
      <c r="AO36" s="100"/>
      <c r="AP36" s="100"/>
      <c r="AQ36" s="100"/>
      <c r="AR36" s="100"/>
      <c r="AS36" s="100"/>
      <c r="AT36" s="100"/>
      <c r="AU36" s="100"/>
      <c r="AV36" s="100"/>
      <c r="AW36" s="100"/>
      <c r="AX36" s="100"/>
      <c r="AY36" s="100"/>
      <c r="AZ36" s="106"/>
      <c r="BA36" s="106"/>
      <c r="BB36" s="106"/>
      <c r="BC36" s="106"/>
      <c r="BD36" s="106"/>
      <c r="BE36" s="106"/>
      <c r="BF36" s="106"/>
      <c r="BG36" s="106"/>
      <c r="BH36" s="106"/>
      <c r="BI36" s="106"/>
      <c r="BJ36" s="106"/>
      <c r="BK36" s="106"/>
      <c r="BL36" s="106"/>
      <c r="BM36" s="106"/>
      <c r="BN36" s="106"/>
      <c r="BO36" s="106"/>
      <c r="BP36" s="100"/>
      <c r="BQ36" s="100"/>
      <c r="BR36" s="100"/>
      <c r="BS36" s="100"/>
      <c r="BT36" s="100"/>
      <c r="BU36" s="100"/>
      <c r="BV36" s="100"/>
      <c r="BW36" s="100"/>
      <c r="BX36" s="100"/>
      <c r="BY36" s="100"/>
      <c r="CC36" s="24"/>
      <c r="DG36" s="23"/>
      <c r="DH36" s="23"/>
      <c r="DI36" s="23"/>
      <c r="DJ36" s="23"/>
      <c r="DK36" s="23"/>
      <c r="DL36" s="23"/>
      <c r="DM36" s="23"/>
      <c r="DN36" s="23"/>
      <c r="DO36" s="23"/>
      <c r="DP36" s="23"/>
      <c r="DQ36" s="23"/>
      <c r="DR36" s="23"/>
      <c r="DS36" s="23"/>
      <c r="DT36" s="23"/>
      <c r="DU36" s="23"/>
      <c r="DV36" s="23"/>
      <c r="DW36" s="23"/>
      <c r="DX36" s="23"/>
      <c r="DY36" s="23"/>
      <c r="DZ36" s="23"/>
      <c r="EA36" s="23"/>
      <c r="EB36" s="23"/>
      <c r="EC36" s="23"/>
      <c r="ED36" s="23"/>
      <c r="EE36" s="23"/>
    </row>
    <row r="37" spans="1:135" ht="12.75" customHeight="1">
      <c r="E37" s="100" t="s">
        <v>55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  <c r="W37" s="100"/>
      <c r="X37" s="100"/>
      <c r="Y37" s="100"/>
      <c r="Z37" s="100"/>
      <c r="AA37" s="100"/>
      <c r="AB37" s="100"/>
      <c r="AC37" s="100"/>
      <c r="AD37" s="100"/>
      <c r="AE37" s="100"/>
      <c r="AF37" s="100"/>
      <c r="AG37" s="100"/>
      <c r="AH37" s="100"/>
      <c r="AI37" s="100"/>
      <c r="AJ37" s="100"/>
      <c r="AK37" s="100"/>
      <c r="AL37" s="100"/>
      <c r="AM37" s="100"/>
      <c r="AN37" s="100"/>
      <c r="AO37" s="100"/>
      <c r="AP37" s="100"/>
      <c r="AQ37" s="100"/>
      <c r="AR37" s="100"/>
      <c r="AS37" s="100"/>
      <c r="AT37" s="100"/>
      <c r="AU37" s="100"/>
      <c r="AV37" s="100"/>
      <c r="AW37" s="100"/>
      <c r="AX37" s="100"/>
      <c r="AY37" s="100"/>
      <c r="AZ37" s="102" t="str">
        <f>IF(OR('04 - Definição de Custo de Vida'!AR36="",AZ34=""),"",ROUND((AZ34/'04 - Definição de Custo de Vida'!AR36)*100,0))</f>
        <v/>
      </c>
      <c r="BA37" s="102"/>
      <c r="BB37" s="102"/>
      <c r="BC37" s="102"/>
      <c r="BD37" s="102"/>
      <c r="BE37" s="102"/>
      <c r="BF37" s="102"/>
      <c r="BG37" s="102"/>
      <c r="BH37" s="102"/>
      <c r="BI37" s="102"/>
      <c r="BJ37" s="102"/>
      <c r="BK37" s="102"/>
      <c r="BL37" s="102"/>
      <c r="BM37" s="102"/>
      <c r="BN37" s="102"/>
      <c r="BO37" s="102"/>
      <c r="BP37" s="100" t="s">
        <v>54</v>
      </c>
      <c r="BQ37" s="100"/>
      <c r="BR37" s="100"/>
      <c r="BS37" s="100"/>
      <c r="BT37" s="100"/>
      <c r="BU37" s="100"/>
      <c r="BV37" s="100"/>
      <c r="BW37" s="100"/>
      <c r="BX37" s="100"/>
      <c r="BY37" s="100"/>
      <c r="CC37" s="24"/>
      <c r="DG37" s="23"/>
      <c r="DH37" s="23"/>
      <c r="DI37" s="23"/>
      <c r="DJ37" s="23"/>
      <c r="DK37" s="23"/>
      <c r="DL37" s="23"/>
      <c r="DM37" s="23"/>
      <c r="DN37" s="23"/>
      <c r="DO37" s="23"/>
      <c r="DP37" s="23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</row>
    <row r="38" spans="1:135" ht="12.75" customHeight="1"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  <c r="W38" s="100"/>
      <c r="X38" s="100"/>
      <c r="Y38" s="100"/>
      <c r="Z38" s="100"/>
      <c r="AA38" s="100"/>
      <c r="AB38" s="100"/>
      <c r="AC38" s="100"/>
      <c r="AD38" s="100"/>
      <c r="AE38" s="100"/>
      <c r="AF38" s="100"/>
      <c r="AG38" s="100"/>
      <c r="AH38" s="100"/>
      <c r="AI38" s="100"/>
      <c r="AJ38" s="100"/>
      <c r="AK38" s="100"/>
      <c r="AL38" s="100"/>
      <c r="AM38" s="100"/>
      <c r="AN38" s="100"/>
      <c r="AO38" s="100"/>
      <c r="AP38" s="100"/>
      <c r="AQ38" s="100"/>
      <c r="AR38" s="100"/>
      <c r="AS38" s="100"/>
      <c r="AT38" s="100"/>
      <c r="AU38" s="100"/>
      <c r="AV38" s="100"/>
      <c r="AW38" s="100"/>
      <c r="AX38" s="100"/>
      <c r="AY38" s="100"/>
      <c r="AZ38" s="102"/>
      <c r="BA38" s="102"/>
      <c r="BB38" s="102"/>
      <c r="BC38" s="102"/>
      <c r="BD38" s="102"/>
      <c r="BE38" s="102"/>
      <c r="BF38" s="102"/>
      <c r="BG38" s="102"/>
      <c r="BH38" s="102"/>
      <c r="BI38" s="102"/>
      <c r="BJ38" s="102"/>
      <c r="BK38" s="102"/>
      <c r="BL38" s="102"/>
      <c r="BM38" s="102"/>
      <c r="BN38" s="102"/>
      <c r="BO38" s="102"/>
      <c r="BP38" s="100"/>
      <c r="BQ38" s="100"/>
      <c r="BR38" s="100"/>
      <c r="BS38" s="100"/>
      <c r="BT38" s="100"/>
      <c r="BU38" s="100"/>
      <c r="BV38" s="100"/>
      <c r="BW38" s="100"/>
      <c r="BX38" s="100"/>
      <c r="BY38" s="100"/>
      <c r="CC38" s="24"/>
      <c r="DG38" s="23"/>
      <c r="DH38" s="23"/>
      <c r="DI38" s="23"/>
      <c r="DJ38" s="23"/>
      <c r="DK38" s="23"/>
      <c r="DL38" s="23"/>
      <c r="DM38" s="23"/>
      <c r="DN38" s="23"/>
      <c r="DO38" s="23"/>
      <c r="DP38" s="23"/>
      <c r="DQ38" s="23"/>
      <c r="DR38" s="23"/>
      <c r="DS38" s="23"/>
      <c r="DT38" s="23"/>
      <c r="DU38" s="23"/>
      <c r="DV38" s="23"/>
      <c r="DW38" s="23"/>
      <c r="DX38" s="23"/>
      <c r="DY38" s="23"/>
      <c r="DZ38" s="23"/>
      <c r="EA38" s="23"/>
      <c r="EB38" s="23"/>
      <c r="EC38" s="23"/>
      <c r="ED38" s="23"/>
      <c r="EE38" s="23"/>
    </row>
    <row r="39" spans="1:135" ht="12.75" customHeight="1"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  <c r="W39" s="100"/>
      <c r="X39" s="100"/>
      <c r="Y39" s="100"/>
      <c r="Z39" s="100"/>
      <c r="AA39" s="100"/>
      <c r="AB39" s="100"/>
      <c r="AC39" s="100"/>
      <c r="AD39" s="100"/>
      <c r="AE39" s="100"/>
      <c r="AF39" s="100"/>
      <c r="AG39" s="100"/>
      <c r="AH39" s="100"/>
      <c r="AI39" s="100"/>
      <c r="AJ39" s="100"/>
      <c r="AK39" s="100"/>
      <c r="AL39" s="100"/>
      <c r="AM39" s="100"/>
      <c r="AN39" s="100"/>
      <c r="AO39" s="100"/>
      <c r="AP39" s="100"/>
      <c r="AQ39" s="100"/>
      <c r="AR39" s="100"/>
      <c r="AS39" s="100"/>
      <c r="AT39" s="100"/>
      <c r="AU39" s="100"/>
      <c r="AV39" s="100"/>
      <c r="AW39" s="100"/>
      <c r="AX39" s="100"/>
      <c r="AY39" s="100"/>
      <c r="AZ39" s="103"/>
      <c r="BA39" s="103"/>
      <c r="BB39" s="103"/>
      <c r="BC39" s="103"/>
      <c r="BD39" s="103"/>
      <c r="BE39" s="103"/>
      <c r="BF39" s="103"/>
      <c r="BG39" s="103"/>
      <c r="BH39" s="103"/>
      <c r="BI39" s="103"/>
      <c r="BJ39" s="103"/>
      <c r="BK39" s="103"/>
      <c r="BL39" s="103"/>
      <c r="BM39" s="103"/>
      <c r="BN39" s="103"/>
      <c r="BO39" s="103"/>
      <c r="BP39" s="100"/>
      <c r="BQ39" s="100"/>
      <c r="BR39" s="100"/>
      <c r="BS39" s="100"/>
      <c r="BT39" s="100"/>
      <c r="BU39" s="100"/>
      <c r="BV39" s="100"/>
      <c r="BW39" s="100"/>
      <c r="BX39" s="100"/>
      <c r="BY39" s="100"/>
      <c r="CC39" s="24"/>
      <c r="DG39" s="23"/>
      <c r="DH39" s="23"/>
      <c r="DI39" s="23"/>
      <c r="DJ39" s="23"/>
      <c r="DK39" s="23"/>
      <c r="DL39" s="23"/>
      <c r="DM39" s="23"/>
      <c r="DN39" s="23"/>
      <c r="DO39" s="23"/>
      <c r="DP39" s="23"/>
      <c r="DQ39" s="23"/>
      <c r="DR39" s="23"/>
      <c r="DS39" s="23"/>
      <c r="DT39" s="23"/>
      <c r="DU39" s="23"/>
      <c r="DV39" s="23"/>
      <c r="DW39" s="23"/>
      <c r="DX39" s="23"/>
      <c r="DY39" s="23"/>
      <c r="DZ39" s="23"/>
      <c r="EA39" s="23"/>
      <c r="EB39" s="23"/>
      <c r="EC39" s="23"/>
      <c r="ED39" s="23"/>
      <c r="EE39" s="23"/>
    </row>
    <row r="40" spans="1:135">
      <c r="A40" s="36" t="s">
        <v>88</v>
      </c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  <c r="BE40" s="36"/>
      <c r="BF40" s="36"/>
      <c r="BG40" s="36"/>
      <c r="BH40" s="36"/>
      <c r="BI40" s="36"/>
      <c r="BJ40" s="36"/>
      <c r="BK40" s="36"/>
      <c r="BL40" s="36"/>
      <c r="BM40" s="36"/>
      <c r="BN40" s="36"/>
      <c r="BO40" s="36"/>
      <c r="BP40" s="36"/>
      <c r="BQ40" s="36"/>
      <c r="BR40" s="36"/>
      <c r="BS40" s="36"/>
      <c r="BT40" s="36"/>
      <c r="BU40" s="36"/>
      <c r="BV40" s="36"/>
      <c r="BW40" s="36"/>
      <c r="BX40" s="36"/>
      <c r="BY40" s="36"/>
      <c r="BZ40" s="36"/>
      <c r="CA40" s="36"/>
      <c r="CB40" s="36"/>
      <c r="CC40" s="36"/>
    </row>
    <row r="42" spans="1:135" ht="12.75" customHeight="1"/>
    <row r="43" spans="1:135" ht="12.75" customHeight="1"/>
    <row r="44" spans="1:135" ht="12.75" customHeight="1"/>
  </sheetData>
  <sheetProtection sheet="1" objects="1" scenarios="1"/>
  <mergeCells count="10">
    <mergeCell ref="BX2:CB3"/>
    <mergeCell ref="AZ34:BO36"/>
    <mergeCell ref="BP34:BY36"/>
    <mergeCell ref="A40:CC40"/>
    <mergeCell ref="AZ37:BO39"/>
    <mergeCell ref="BP37:BY39"/>
    <mergeCell ref="E34:AY36"/>
    <mergeCell ref="E37:AY39"/>
    <mergeCell ref="BN2:BR3"/>
    <mergeCell ref="BS2:BW3"/>
  </mergeCells>
  <hyperlinks>
    <hyperlink ref="BX2:CB3" location="Menu!A1" display="Voltar para o menu"/>
  </hyperlinks>
  <printOptions horizontalCentered="1" verticalCentered="1"/>
  <pageMargins left="0.14000000000000001" right="0.17" top="0.35" bottom="0.27" header="0.28000000000000003" footer="0.17"/>
  <pageSetup paperSize="9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DI145"/>
  <sheetViews>
    <sheetView showGridLines="0" zoomScaleNormal="100" zoomScaleSheetLayoutView="85" zoomScalePageLayoutView="130" workbookViewId="0">
      <pane ySplit="6" topLeftCell="A7" activePane="bottomLeft" state="frozen"/>
      <selection activeCell="BN1" sqref="BN1:CB4"/>
      <selection pane="bottomLeft"/>
    </sheetView>
  </sheetViews>
  <sheetFormatPr defaultColWidth="10.875" defaultRowHeight="12.75"/>
  <cols>
    <col min="1" max="81" width="1.625" style="3" customWidth="1"/>
    <col min="82" max="16384" width="10.875" style="3"/>
  </cols>
  <sheetData>
    <row r="1" spans="2:113"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</row>
    <row r="2" spans="2:113" ht="12.75" customHeight="1">
      <c r="BN2" s="37" t="s">
        <v>101</v>
      </c>
      <c r="BO2" s="37"/>
      <c r="BP2" s="37"/>
      <c r="BQ2" s="37"/>
      <c r="BR2" s="37"/>
      <c r="BS2" s="37" t="s">
        <v>103</v>
      </c>
      <c r="BT2" s="37"/>
      <c r="BU2" s="37"/>
      <c r="BV2" s="37"/>
      <c r="BW2" s="37"/>
      <c r="BX2" s="37" t="s">
        <v>102</v>
      </c>
      <c r="BY2" s="37"/>
      <c r="BZ2" s="37"/>
      <c r="CA2" s="37"/>
      <c r="CB2" s="37"/>
    </row>
    <row r="3" spans="2:113"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</row>
    <row r="4" spans="2:113"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</row>
    <row r="5" spans="2:113" ht="46.5">
      <c r="B5" s="6" t="s">
        <v>6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8"/>
    </row>
    <row r="11" spans="2:113" ht="12.75" customHeight="1">
      <c r="E11" s="111" t="s">
        <v>42</v>
      </c>
      <c r="F11" s="111"/>
      <c r="G11" s="111"/>
      <c r="H11" s="111"/>
      <c r="I11" s="111"/>
      <c r="J11" s="111"/>
      <c r="K11" s="111"/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  <c r="AA11" s="111"/>
      <c r="AB11" s="111"/>
      <c r="AC11" s="111"/>
      <c r="AD11" s="111"/>
      <c r="AE11" s="111"/>
      <c r="AF11" s="111"/>
      <c r="AG11" s="111"/>
      <c r="AH11" s="111"/>
      <c r="AI11" s="111"/>
      <c r="AJ11" s="111"/>
      <c r="AK11" s="111"/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H11" s="112" t="str">
        <f>IF('04 - Definição de Custo de Vida'!BA36="","",'04 - Definição de Custo de Vida'!BA36)</f>
        <v/>
      </c>
      <c r="BI11" s="112"/>
      <c r="BJ11" s="112"/>
      <c r="BK11" s="112"/>
      <c r="BL11" s="112"/>
      <c r="BM11" s="112"/>
      <c r="BN11" s="112"/>
      <c r="BO11" s="112"/>
      <c r="BP11" s="112"/>
      <c r="BQ11" s="112"/>
      <c r="BR11" s="112"/>
      <c r="BS11" s="112"/>
      <c r="BT11" s="112"/>
      <c r="BU11" s="112"/>
      <c r="BV11" s="112"/>
      <c r="BW11" s="112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  <c r="CR11" s="24"/>
      <c r="CS11" s="24"/>
      <c r="CT11" s="24"/>
      <c r="CU11" s="24"/>
      <c r="CV11" s="24"/>
      <c r="CW11" s="24"/>
      <c r="CX11" s="24"/>
      <c r="CY11" s="24"/>
      <c r="CZ11" s="24"/>
      <c r="DA11" s="24"/>
      <c r="DB11" s="24"/>
      <c r="DC11" s="24"/>
      <c r="DD11" s="24"/>
      <c r="DE11" s="24"/>
      <c r="DF11" s="24"/>
      <c r="DG11" s="24"/>
      <c r="DH11" s="24"/>
      <c r="DI11" s="24"/>
    </row>
    <row r="12" spans="2:113" ht="12.75" customHeight="1">
      <c r="E12" s="111"/>
      <c r="F12" s="111"/>
      <c r="G12" s="111"/>
      <c r="H12" s="111"/>
      <c r="I12" s="111"/>
      <c r="J12" s="111"/>
      <c r="K12" s="111"/>
      <c r="L12" s="111"/>
      <c r="M12" s="111"/>
      <c r="N12" s="111"/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11"/>
      <c r="Z12" s="111"/>
      <c r="AA12" s="111"/>
      <c r="AB12" s="111"/>
      <c r="AC12" s="111"/>
      <c r="AD12" s="111"/>
      <c r="AE12" s="111"/>
      <c r="AF12" s="111"/>
      <c r="AG12" s="111"/>
      <c r="AH12" s="111"/>
      <c r="AI12" s="111"/>
      <c r="AJ12" s="111"/>
      <c r="AK12" s="111"/>
      <c r="AL12" s="111"/>
      <c r="AM12" s="111"/>
      <c r="AN12" s="111"/>
      <c r="AO12" s="111"/>
      <c r="AP12" s="111"/>
      <c r="AQ12" s="111"/>
      <c r="AR12" s="111"/>
      <c r="AS12" s="111"/>
      <c r="AT12" s="111"/>
      <c r="AU12" s="111"/>
      <c r="AV12" s="111"/>
      <c r="AW12" s="111"/>
      <c r="AX12" s="111"/>
      <c r="AY12" s="111"/>
      <c r="AZ12" s="111"/>
      <c r="BA12" s="111"/>
      <c r="BB12" s="111"/>
      <c r="BC12" s="111"/>
      <c r="BD12" s="111"/>
      <c r="BE12" s="111"/>
      <c r="BH12" s="112"/>
      <c r="BI12" s="112"/>
      <c r="BJ12" s="112"/>
      <c r="BK12" s="112"/>
      <c r="BL12" s="112"/>
      <c r="BM12" s="112"/>
      <c r="BN12" s="112"/>
      <c r="BO12" s="112"/>
      <c r="BP12" s="112"/>
      <c r="BQ12" s="112"/>
      <c r="BR12" s="112"/>
      <c r="BS12" s="112"/>
      <c r="BT12" s="112"/>
      <c r="BU12" s="112"/>
      <c r="BV12" s="112"/>
      <c r="BW12" s="112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</row>
    <row r="13" spans="2:113" ht="12.75" customHeight="1"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  <c r="AA13" s="111"/>
      <c r="AB13" s="111"/>
      <c r="AC13" s="111"/>
      <c r="AD13" s="111"/>
      <c r="AE13" s="111"/>
      <c r="AF13" s="111"/>
      <c r="AG13" s="111"/>
      <c r="AH13" s="111"/>
      <c r="AI13" s="111"/>
      <c r="AJ13" s="111"/>
      <c r="AK13" s="111"/>
      <c r="AL13" s="111"/>
      <c r="AM13" s="111"/>
      <c r="AN13" s="111"/>
      <c r="AO13" s="111"/>
      <c r="AP13" s="111"/>
      <c r="AQ13" s="111"/>
      <c r="AR13" s="111"/>
      <c r="AS13" s="111"/>
      <c r="AT13" s="111"/>
      <c r="AU13" s="111"/>
      <c r="AV13" s="111"/>
      <c r="AW13" s="111"/>
      <c r="AX13" s="111"/>
      <c r="AY13" s="111"/>
      <c r="AZ13" s="111"/>
      <c r="BA13" s="111"/>
      <c r="BB13" s="111"/>
      <c r="BC13" s="111"/>
      <c r="BD13" s="111"/>
      <c r="BE13" s="111"/>
      <c r="BH13" s="113"/>
      <c r="BI13" s="113"/>
      <c r="BJ13" s="113"/>
      <c r="BK13" s="113"/>
      <c r="BL13" s="113"/>
      <c r="BM13" s="113"/>
      <c r="BN13" s="113"/>
      <c r="BO13" s="113"/>
      <c r="BP13" s="113"/>
      <c r="BQ13" s="113"/>
      <c r="BR13" s="113"/>
      <c r="BS13" s="113"/>
      <c r="BT13" s="113"/>
      <c r="BU13" s="113"/>
      <c r="BV13" s="113"/>
      <c r="BW13" s="113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</row>
    <row r="16" spans="2:113" ht="12.75" customHeight="1">
      <c r="E16" s="111" t="s">
        <v>43</v>
      </c>
      <c r="F16" s="111"/>
      <c r="G16" s="111"/>
      <c r="H16" s="111"/>
      <c r="I16" s="111"/>
      <c r="J16" s="111"/>
      <c r="K16" s="111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  <c r="AA16" s="111"/>
      <c r="AB16" s="111"/>
      <c r="AC16" s="111"/>
      <c r="AD16" s="111"/>
      <c r="AE16" s="111"/>
      <c r="AF16" s="111"/>
      <c r="AG16" s="111"/>
      <c r="AH16" s="111"/>
      <c r="AI16" s="111"/>
      <c r="AJ16" s="111"/>
      <c r="AK16" s="111"/>
      <c r="AL16" s="111"/>
      <c r="AM16" s="111"/>
      <c r="AN16" s="111"/>
      <c r="AO16" s="111"/>
      <c r="AP16" s="111"/>
      <c r="AQ16" s="111"/>
      <c r="AR16" s="111"/>
      <c r="AS16" s="111"/>
      <c r="AT16" s="111"/>
      <c r="AU16" s="111"/>
      <c r="AV16" s="111"/>
      <c r="AW16" s="111"/>
      <c r="AX16" s="111"/>
      <c r="AY16" s="111"/>
      <c r="AZ16" s="111"/>
      <c r="BA16" s="111"/>
      <c r="BB16" s="111"/>
      <c r="BC16" s="111"/>
      <c r="BD16" s="111"/>
      <c r="BE16" s="111"/>
      <c r="BH16" s="112" t="str">
        <f>IF(BH11="","",BH11*25)</f>
        <v/>
      </c>
      <c r="BI16" s="112"/>
      <c r="BJ16" s="112"/>
      <c r="BK16" s="112"/>
      <c r="BL16" s="112"/>
      <c r="BM16" s="112"/>
      <c r="BN16" s="112"/>
      <c r="BO16" s="112"/>
      <c r="BP16" s="112"/>
      <c r="BQ16" s="112"/>
      <c r="BR16" s="112"/>
      <c r="BS16" s="112"/>
      <c r="BT16" s="112"/>
      <c r="BU16" s="112"/>
      <c r="BV16" s="112"/>
      <c r="BW16" s="112"/>
    </row>
    <row r="17" spans="5:80" ht="12.75" customHeight="1">
      <c r="E17" s="111"/>
      <c r="F17" s="111"/>
      <c r="G17" s="111"/>
      <c r="H17" s="111"/>
      <c r="I17" s="111"/>
      <c r="J17" s="111"/>
      <c r="K17" s="111"/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  <c r="AA17" s="111"/>
      <c r="AB17" s="111"/>
      <c r="AC17" s="111"/>
      <c r="AD17" s="111"/>
      <c r="AE17" s="111"/>
      <c r="AF17" s="111"/>
      <c r="AG17" s="111"/>
      <c r="AH17" s="111"/>
      <c r="AI17" s="111"/>
      <c r="AJ17" s="111"/>
      <c r="AK17" s="111"/>
      <c r="AL17" s="111"/>
      <c r="AM17" s="111"/>
      <c r="AN17" s="111"/>
      <c r="AO17" s="111"/>
      <c r="AP17" s="111"/>
      <c r="AQ17" s="111"/>
      <c r="AR17" s="111"/>
      <c r="AS17" s="111"/>
      <c r="AT17" s="111"/>
      <c r="AU17" s="111"/>
      <c r="AV17" s="111"/>
      <c r="AW17" s="111"/>
      <c r="AX17" s="111"/>
      <c r="AY17" s="111"/>
      <c r="AZ17" s="111"/>
      <c r="BA17" s="111"/>
      <c r="BB17" s="111"/>
      <c r="BC17" s="111"/>
      <c r="BD17" s="111"/>
      <c r="BE17" s="111"/>
      <c r="BH17" s="112"/>
      <c r="BI17" s="112"/>
      <c r="BJ17" s="112"/>
      <c r="BK17" s="112"/>
      <c r="BL17" s="112"/>
      <c r="BM17" s="112"/>
      <c r="BN17" s="112"/>
      <c r="BO17" s="112"/>
      <c r="BP17" s="112"/>
      <c r="BQ17" s="112"/>
      <c r="BR17" s="112"/>
      <c r="BS17" s="112"/>
      <c r="BT17" s="112"/>
      <c r="BU17" s="112"/>
      <c r="BV17" s="112"/>
      <c r="BW17" s="112"/>
    </row>
    <row r="18" spans="5:80" ht="12.75" customHeight="1">
      <c r="E18" s="111"/>
      <c r="F18" s="111"/>
      <c r="G18" s="111"/>
      <c r="H18" s="111"/>
      <c r="I18" s="111"/>
      <c r="J18" s="111"/>
      <c r="K18" s="111"/>
      <c r="L18" s="111"/>
      <c r="M18" s="111"/>
      <c r="N18" s="111"/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11"/>
      <c r="Z18" s="111"/>
      <c r="AA18" s="111"/>
      <c r="AB18" s="111"/>
      <c r="AC18" s="111"/>
      <c r="AD18" s="111"/>
      <c r="AE18" s="111"/>
      <c r="AF18" s="111"/>
      <c r="AG18" s="111"/>
      <c r="AH18" s="111"/>
      <c r="AI18" s="111"/>
      <c r="AJ18" s="111"/>
      <c r="AK18" s="111"/>
      <c r="AL18" s="111"/>
      <c r="AM18" s="111"/>
      <c r="AN18" s="111"/>
      <c r="AO18" s="111"/>
      <c r="AP18" s="111"/>
      <c r="AQ18" s="111"/>
      <c r="AR18" s="111"/>
      <c r="AS18" s="111"/>
      <c r="AT18" s="111"/>
      <c r="AU18" s="111"/>
      <c r="AV18" s="111"/>
      <c r="AW18" s="111"/>
      <c r="AX18" s="111"/>
      <c r="AY18" s="111"/>
      <c r="AZ18" s="111"/>
      <c r="BA18" s="111"/>
      <c r="BB18" s="111"/>
      <c r="BC18" s="111"/>
      <c r="BD18" s="111"/>
      <c r="BE18" s="111"/>
      <c r="BH18" s="113"/>
      <c r="BI18" s="113"/>
      <c r="BJ18" s="113"/>
      <c r="BK18" s="113"/>
      <c r="BL18" s="113"/>
      <c r="BM18" s="113"/>
      <c r="BN18" s="113"/>
      <c r="BO18" s="113"/>
      <c r="BP18" s="113"/>
      <c r="BQ18" s="113"/>
      <c r="BR18" s="113"/>
      <c r="BS18" s="113"/>
      <c r="BT18" s="113"/>
      <c r="BU18" s="113"/>
      <c r="BV18" s="113"/>
      <c r="BW18" s="113"/>
    </row>
    <row r="21" spans="5:80" ht="12.75" customHeight="1">
      <c r="E21" s="111" t="s">
        <v>44</v>
      </c>
      <c r="F21" s="111"/>
      <c r="G21" s="111"/>
      <c r="H21" s="111"/>
      <c r="I21" s="111"/>
      <c r="J21" s="111"/>
      <c r="K21" s="111"/>
      <c r="L21" s="111"/>
      <c r="M21" s="111"/>
      <c r="N21" s="111"/>
      <c r="O21" s="111"/>
      <c r="P21" s="111"/>
      <c r="Q21" s="111"/>
      <c r="R21" s="111"/>
      <c r="S21" s="111"/>
      <c r="T21" s="111"/>
      <c r="U21" s="111"/>
      <c r="V21" s="111"/>
      <c r="W21" s="111"/>
      <c r="X21" s="111"/>
      <c r="Y21" s="111"/>
      <c r="Z21" s="111"/>
      <c r="AA21" s="111"/>
      <c r="AB21" s="111"/>
      <c r="AC21" s="111"/>
      <c r="AD21" s="111"/>
      <c r="AE21" s="111"/>
      <c r="AF21" s="111"/>
      <c r="AG21" s="111"/>
      <c r="AH21" s="111"/>
      <c r="AI21" s="111"/>
      <c r="AJ21" s="111"/>
      <c r="AK21" s="111"/>
      <c r="AL21" s="111"/>
      <c r="AM21" s="111"/>
      <c r="AN21" s="111"/>
      <c r="AO21" s="111"/>
      <c r="AP21" s="111"/>
      <c r="AQ21" s="111"/>
      <c r="AR21" s="111"/>
      <c r="AS21" s="111"/>
      <c r="AT21" s="111"/>
      <c r="AU21" s="111"/>
      <c r="AV21" s="111"/>
      <c r="AW21" s="111"/>
      <c r="AX21" s="111"/>
      <c r="AY21" s="111"/>
      <c r="AZ21" s="111"/>
      <c r="BA21" s="111"/>
      <c r="BB21" s="111"/>
      <c r="BC21" s="111"/>
      <c r="BD21" s="111"/>
      <c r="BE21" s="111"/>
      <c r="BH21" s="114" t="str">
        <f>IF('06 - Metas de Economias'!AZ37="","",('06 - Metas de Economias'!AZ37)/100)</f>
        <v/>
      </c>
      <c r="BI21" s="114"/>
      <c r="BJ21" s="114"/>
      <c r="BK21" s="114"/>
      <c r="BL21" s="114"/>
      <c r="BM21" s="114"/>
      <c r="BN21" s="114"/>
      <c r="BO21" s="114"/>
      <c r="BP21" s="114"/>
      <c r="BQ21" s="114"/>
      <c r="BR21" s="114"/>
      <c r="BS21" s="114"/>
      <c r="BT21" s="114"/>
      <c r="BU21" s="114"/>
      <c r="BV21" s="114"/>
      <c r="BW21" s="114"/>
    </row>
    <row r="22" spans="5:80" ht="12.75" customHeight="1">
      <c r="E22" s="111"/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11"/>
      <c r="Z22" s="111"/>
      <c r="AA22" s="111"/>
      <c r="AB22" s="111"/>
      <c r="AC22" s="111"/>
      <c r="AD22" s="111"/>
      <c r="AE22" s="111"/>
      <c r="AF22" s="111"/>
      <c r="AG22" s="111"/>
      <c r="AH22" s="111"/>
      <c r="AI22" s="111"/>
      <c r="AJ22" s="111"/>
      <c r="AK22" s="111"/>
      <c r="AL22" s="111"/>
      <c r="AM22" s="111"/>
      <c r="AN22" s="111"/>
      <c r="AO22" s="111"/>
      <c r="AP22" s="111"/>
      <c r="AQ22" s="111"/>
      <c r="AR22" s="111"/>
      <c r="AS22" s="111"/>
      <c r="AT22" s="111"/>
      <c r="AU22" s="111"/>
      <c r="AV22" s="111"/>
      <c r="AW22" s="111"/>
      <c r="AX22" s="111"/>
      <c r="AY22" s="111"/>
      <c r="AZ22" s="111"/>
      <c r="BA22" s="111"/>
      <c r="BB22" s="111"/>
      <c r="BC22" s="111"/>
      <c r="BD22" s="111"/>
      <c r="BE22" s="111"/>
      <c r="BH22" s="114"/>
      <c r="BI22" s="114"/>
      <c r="BJ22" s="114"/>
      <c r="BK22" s="114"/>
      <c r="BL22" s="114"/>
      <c r="BM22" s="114"/>
      <c r="BN22" s="114"/>
      <c r="BO22" s="114"/>
      <c r="BP22" s="114"/>
      <c r="BQ22" s="114"/>
      <c r="BR22" s="114"/>
      <c r="BS22" s="114"/>
      <c r="BT22" s="114"/>
      <c r="BU22" s="114"/>
      <c r="BV22" s="114"/>
      <c r="BW22" s="114"/>
    </row>
    <row r="23" spans="5:80" ht="12.75" customHeight="1">
      <c r="E23" s="111"/>
      <c r="F23" s="111"/>
      <c r="G23" s="111"/>
      <c r="H23" s="111"/>
      <c r="I23" s="111"/>
      <c r="J23" s="111"/>
      <c r="K23" s="111"/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11"/>
      <c r="Z23" s="111"/>
      <c r="AA23" s="111"/>
      <c r="AB23" s="111"/>
      <c r="AC23" s="111"/>
      <c r="AD23" s="111"/>
      <c r="AE23" s="111"/>
      <c r="AF23" s="111"/>
      <c r="AG23" s="111"/>
      <c r="AH23" s="111"/>
      <c r="AI23" s="111"/>
      <c r="AJ23" s="111"/>
      <c r="AK23" s="111"/>
      <c r="AL23" s="111"/>
      <c r="AM23" s="111"/>
      <c r="AN23" s="111"/>
      <c r="AO23" s="111"/>
      <c r="AP23" s="111"/>
      <c r="AQ23" s="111"/>
      <c r="AR23" s="111"/>
      <c r="AS23" s="111"/>
      <c r="AT23" s="111"/>
      <c r="AU23" s="111"/>
      <c r="AV23" s="111"/>
      <c r="AW23" s="111"/>
      <c r="AX23" s="111"/>
      <c r="AY23" s="111"/>
      <c r="AZ23" s="111"/>
      <c r="BA23" s="111"/>
      <c r="BB23" s="111"/>
      <c r="BC23" s="111"/>
      <c r="BD23" s="111"/>
      <c r="BE23" s="111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</row>
    <row r="31" spans="5:80" ht="15.75" customHeight="1">
      <c r="X31" s="116" t="str">
        <f>IF('06 - Metas de Economias'!AZ37="","",VLOOKUP(BH21,$B$45:$K$145,10,0))</f>
        <v/>
      </c>
      <c r="Y31" s="116"/>
      <c r="Z31" s="116"/>
      <c r="AA31" s="116"/>
      <c r="AB31" s="116"/>
      <c r="AC31" s="116"/>
      <c r="AD31" s="116"/>
      <c r="AE31" s="116"/>
      <c r="AF31" s="116"/>
      <c r="AG31" s="116"/>
      <c r="AH31" s="116"/>
      <c r="AI31" s="116"/>
      <c r="AJ31" s="116"/>
      <c r="AK31" s="116"/>
      <c r="AL31" s="116"/>
      <c r="AM31" s="116"/>
      <c r="AN31" s="116"/>
      <c r="AO31" s="116"/>
      <c r="AP31" s="116"/>
      <c r="AQ31" s="116"/>
      <c r="AR31" s="116"/>
      <c r="AS31" s="116"/>
      <c r="AT31" s="116"/>
      <c r="AU31" s="116"/>
      <c r="AV31" s="116"/>
      <c r="AW31" s="116"/>
      <c r="AX31" s="116"/>
      <c r="AY31" s="116"/>
      <c r="AZ31" s="116"/>
      <c r="BA31" s="116"/>
      <c r="BB31" s="116"/>
      <c r="BC31" s="116"/>
      <c r="BD31" s="116"/>
      <c r="BE31" s="116"/>
      <c r="BF31" s="116"/>
      <c r="BG31" s="116"/>
      <c r="BH31" s="116"/>
      <c r="BI31" s="116"/>
      <c r="BJ31" s="116"/>
      <c r="BK31" s="116"/>
      <c r="BL31" s="116"/>
      <c r="BM31" s="116"/>
      <c r="BN31" s="116"/>
      <c r="BO31" s="116"/>
      <c r="BP31" s="116"/>
      <c r="BQ31" s="116"/>
      <c r="BR31" s="116"/>
      <c r="BS31" s="116"/>
      <c r="BT31" s="116"/>
      <c r="BU31" s="116"/>
      <c r="BV31" s="116"/>
      <c r="BW31" s="116"/>
      <c r="BX31" s="116"/>
      <c r="BY31" s="116"/>
      <c r="BZ31" s="116"/>
      <c r="CA31" s="116"/>
      <c r="CB31" s="116"/>
    </row>
    <row r="32" spans="5:80">
      <c r="X32" s="116"/>
      <c r="Y32" s="116"/>
      <c r="Z32" s="116"/>
      <c r="AA32" s="116"/>
      <c r="AB32" s="116"/>
      <c r="AC32" s="116"/>
      <c r="AD32" s="116"/>
      <c r="AE32" s="116"/>
      <c r="AF32" s="116"/>
      <c r="AG32" s="116"/>
      <c r="AH32" s="116"/>
      <c r="AI32" s="116"/>
      <c r="AJ32" s="116"/>
      <c r="AK32" s="116"/>
      <c r="AL32" s="116"/>
      <c r="AM32" s="116"/>
      <c r="AN32" s="116"/>
      <c r="AO32" s="116"/>
      <c r="AP32" s="116"/>
      <c r="AQ32" s="116"/>
      <c r="AR32" s="116"/>
      <c r="AS32" s="116"/>
      <c r="AT32" s="116"/>
      <c r="AU32" s="116"/>
      <c r="AV32" s="116"/>
      <c r="AW32" s="116"/>
      <c r="AX32" s="116"/>
      <c r="AY32" s="116"/>
      <c r="AZ32" s="116"/>
      <c r="BA32" s="116"/>
      <c r="BB32" s="116"/>
      <c r="BC32" s="116"/>
      <c r="BD32" s="116"/>
      <c r="BE32" s="116"/>
      <c r="BF32" s="116"/>
      <c r="BG32" s="116"/>
      <c r="BH32" s="116"/>
      <c r="BI32" s="116"/>
      <c r="BJ32" s="116"/>
      <c r="BK32" s="116"/>
      <c r="BL32" s="116"/>
      <c r="BM32" s="116"/>
      <c r="BN32" s="116"/>
      <c r="BO32" s="116"/>
      <c r="BP32" s="116"/>
      <c r="BQ32" s="116"/>
      <c r="BR32" s="116"/>
      <c r="BS32" s="116"/>
      <c r="BT32" s="116"/>
      <c r="BU32" s="116"/>
      <c r="BV32" s="116"/>
      <c r="BW32" s="116"/>
      <c r="BX32" s="116"/>
      <c r="BY32" s="116"/>
      <c r="BZ32" s="116"/>
      <c r="CA32" s="116"/>
      <c r="CB32" s="116"/>
    </row>
    <row r="33" spans="1:84">
      <c r="X33" s="116"/>
      <c r="Y33" s="116"/>
      <c r="Z33" s="116"/>
      <c r="AA33" s="116"/>
      <c r="AB33" s="116"/>
      <c r="AC33" s="116"/>
      <c r="AD33" s="116"/>
      <c r="AE33" s="116"/>
      <c r="AF33" s="116"/>
      <c r="AG33" s="116"/>
      <c r="AH33" s="116"/>
      <c r="AI33" s="116"/>
      <c r="AJ33" s="116"/>
      <c r="AK33" s="116"/>
      <c r="AL33" s="116"/>
      <c r="AM33" s="116"/>
      <c r="AN33" s="116"/>
      <c r="AO33" s="116"/>
      <c r="AP33" s="116"/>
      <c r="AQ33" s="116"/>
      <c r="AR33" s="116"/>
      <c r="AS33" s="116"/>
      <c r="AT33" s="116"/>
      <c r="AU33" s="116"/>
      <c r="AV33" s="116"/>
      <c r="AW33" s="116"/>
      <c r="AX33" s="116"/>
      <c r="AY33" s="116"/>
      <c r="AZ33" s="116"/>
      <c r="BA33" s="116"/>
      <c r="BB33" s="116"/>
      <c r="BC33" s="116"/>
      <c r="BD33" s="116"/>
      <c r="BE33" s="116"/>
      <c r="BF33" s="116"/>
      <c r="BG33" s="116"/>
      <c r="BH33" s="116"/>
      <c r="BI33" s="116"/>
      <c r="BJ33" s="116"/>
      <c r="BK33" s="116"/>
      <c r="BL33" s="116"/>
      <c r="BM33" s="116"/>
      <c r="BN33" s="116"/>
      <c r="BO33" s="116"/>
      <c r="BP33" s="116"/>
      <c r="BQ33" s="116"/>
      <c r="BR33" s="116"/>
      <c r="BS33" s="116"/>
      <c r="BT33" s="116"/>
      <c r="BU33" s="116"/>
      <c r="BV33" s="116"/>
      <c r="BW33" s="116"/>
      <c r="BX33" s="116"/>
      <c r="BY33" s="116"/>
      <c r="BZ33" s="116"/>
      <c r="CA33" s="116"/>
      <c r="CB33" s="116"/>
    </row>
    <row r="34" spans="1:84" ht="15" customHeight="1">
      <c r="X34" s="116"/>
      <c r="Y34" s="116"/>
      <c r="Z34" s="116"/>
      <c r="AA34" s="116"/>
      <c r="AB34" s="116"/>
      <c r="AC34" s="116"/>
      <c r="AD34" s="116"/>
      <c r="AE34" s="116"/>
      <c r="AF34" s="116"/>
      <c r="AG34" s="116"/>
      <c r="AH34" s="116"/>
      <c r="AI34" s="116"/>
      <c r="AJ34" s="116"/>
      <c r="AK34" s="116"/>
      <c r="AL34" s="116"/>
      <c r="AM34" s="116"/>
      <c r="AN34" s="116"/>
      <c r="AO34" s="116"/>
      <c r="AP34" s="116"/>
      <c r="AQ34" s="116"/>
      <c r="AR34" s="116"/>
      <c r="AS34" s="116"/>
      <c r="AT34" s="116"/>
      <c r="AU34" s="116"/>
      <c r="AV34" s="116"/>
      <c r="AW34" s="116"/>
      <c r="AX34" s="116"/>
      <c r="AY34" s="116"/>
      <c r="AZ34" s="116"/>
      <c r="BA34" s="116"/>
      <c r="BB34" s="116"/>
      <c r="BC34" s="116"/>
      <c r="BD34" s="116"/>
      <c r="BE34" s="116"/>
      <c r="BF34" s="116"/>
      <c r="BG34" s="116"/>
      <c r="BH34" s="116"/>
      <c r="BI34" s="116"/>
      <c r="BJ34" s="116"/>
      <c r="BK34" s="116"/>
      <c r="BL34" s="116"/>
      <c r="BM34" s="116"/>
      <c r="BN34" s="116"/>
      <c r="BO34" s="116"/>
      <c r="BP34" s="116"/>
      <c r="BQ34" s="116"/>
      <c r="BR34" s="116"/>
      <c r="BS34" s="116"/>
      <c r="BT34" s="116"/>
      <c r="BU34" s="116"/>
      <c r="BV34" s="116"/>
      <c r="BW34" s="116"/>
      <c r="BX34" s="116"/>
      <c r="BY34" s="116"/>
      <c r="BZ34" s="116"/>
      <c r="CA34" s="116"/>
      <c r="CB34" s="116"/>
      <c r="CC34" s="24"/>
      <c r="CD34" s="24"/>
      <c r="CE34" s="24"/>
      <c r="CF34" s="24"/>
    </row>
    <row r="35" spans="1:84" ht="15" customHeight="1">
      <c r="X35" s="116"/>
      <c r="Y35" s="116"/>
      <c r="Z35" s="116"/>
      <c r="AA35" s="116"/>
      <c r="AB35" s="116"/>
      <c r="AC35" s="116"/>
      <c r="AD35" s="116"/>
      <c r="AE35" s="116"/>
      <c r="AF35" s="116"/>
      <c r="AG35" s="116"/>
      <c r="AH35" s="116"/>
      <c r="AI35" s="116"/>
      <c r="AJ35" s="116"/>
      <c r="AK35" s="116"/>
      <c r="AL35" s="116"/>
      <c r="AM35" s="116"/>
      <c r="AN35" s="116"/>
      <c r="AO35" s="116"/>
      <c r="AP35" s="116"/>
      <c r="AQ35" s="116"/>
      <c r="AR35" s="116"/>
      <c r="AS35" s="116"/>
      <c r="AT35" s="116"/>
      <c r="AU35" s="116"/>
      <c r="AV35" s="116"/>
      <c r="AW35" s="116"/>
      <c r="AX35" s="116"/>
      <c r="AY35" s="116"/>
      <c r="AZ35" s="116"/>
      <c r="BA35" s="116"/>
      <c r="BB35" s="116"/>
      <c r="BC35" s="116"/>
      <c r="BD35" s="116"/>
      <c r="BE35" s="116"/>
      <c r="BF35" s="116"/>
      <c r="BG35" s="116"/>
      <c r="BH35" s="116"/>
      <c r="BI35" s="116"/>
      <c r="BJ35" s="116"/>
      <c r="BK35" s="116"/>
      <c r="BL35" s="116"/>
      <c r="BM35" s="116"/>
      <c r="BN35" s="116"/>
      <c r="BO35" s="116"/>
      <c r="BP35" s="116"/>
      <c r="BQ35" s="116"/>
      <c r="BR35" s="116"/>
      <c r="BS35" s="116"/>
      <c r="BT35" s="116"/>
      <c r="BU35" s="116"/>
      <c r="BV35" s="116"/>
      <c r="BW35" s="116"/>
      <c r="BX35" s="116"/>
      <c r="BY35" s="116"/>
      <c r="BZ35" s="116"/>
      <c r="CA35" s="116"/>
      <c r="CB35" s="116"/>
      <c r="CC35" s="24"/>
      <c r="CD35" s="24"/>
      <c r="CE35" s="24"/>
      <c r="CF35" s="24"/>
    </row>
    <row r="36" spans="1:84" ht="15" customHeight="1">
      <c r="X36" s="116"/>
      <c r="Y36" s="116"/>
      <c r="Z36" s="116"/>
      <c r="AA36" s="116"/>
      <c r="AB36" s="116"/>
      <c r="AC36" s="116"/>
      <c r="AD36" s="116"/>
      <c r="AE36" s="116"/>
      <c r="AF36" s="116"/>
      <c r="AG36" s="116"/>
      <c r="AH36" s="116"/>
      <c r="AI36" s="116"/>
      <c r="AJ36" s="116"/>
      <c r="AK36" s="116"/>
      <c r="AL36" s="116"/>
      <c r="AM36" s="116"/>
      <c r="AN36" s="116"/>
      <c r="AO36" s="116"/>
      <c r="AP36" s="116"/>
      <c r="AQ36" s="116"/>
      <c r="AR36" s="116"/>
      <c r="AS36" s="116"/>
      <c r="AT36" s="116"/>
      <c r="AU36" s="116"/>
      <c r="AV36" s="116"/>
      <c r="AW36" s="116"/>
      <c r="AX36" s="116"/>
      <c r="AY36" s="116"/>
      <c r="AZ36" s="116"/>
      <c r="BA36" s="116"/>
      <c r="BB36" s="116"/>
      <c r="BC36" s="116"/>
      <c r="BD36" s="116"/>
      <c r="BE36" s="116"/>
      <c r="BF36" s="116"/>
      <c r="BG36" s="116"/>
      <c r="BH36" s="116"/>
      <c r="BI36" s="116"/>
      <c r="BJ36" s="116"/>
      <c r="BK36" s="116"/>
      <c r="BL36" s="116"/>
      <c r="BM36" s="116"/>
      <c r="BN36" s="116"/>
      <c r="BO36" s="116"/>
      <c r="BP36" s="116"/>
      <c r="BQ36" s="116"/>
      <c r="BR36" s="116"/>
      <c r="BS36" s="116"/>
      <c r="BT36" s="116"/>
      <c r="BU36" s="116"/>
      <c r="BV36" s="116"/>
      <c r="BW36" s="116"/>
      <c r="BX36" s="116"/>
      <c r="BY36" s="116"/>
      <c r="BZ36" s="116"/>
      <c r="CA36" s="116"/>
      <c r="CB36" s="116"/>
      <c r="CC36" s="24"/>
      <c r="CD36" s="24"/>
      <c r="CE36" s="24"/>
      <c r="CF36" s="24"/>
    </row>
    <row r="37" spans="1:84">
      <c r="X37" s="116"/>
      <c r="Y37" s="116"/>
      <c r="Z37" s="116"/>
      <c r="AA37" s="116"/>
      <c r="AB37" s="116"/>
      <c r="AC37" s="116"/>
      <c r="AD37" s="116"/>
      <c r="AE37" s="116"/>
      <c r="AF37" s="116"/>
      <c r="AG37" s="116"/>
      <c r="AH37" s="116"/>
      <c r="AI37" s="116"/>
      <c r="AJ37" s="116"/>
      <c r="AK37" s="116"/>
      <c r="AL37" s="116"/>
      <c r="AM37" s="116"/>
      <c r="AN37" s="116"/>
      <c r="AO37" s="116"/>
      <c r="AP37" s="116"/>
      <c r="AQ37" s="116"/>
      <c r="AR37" s="116"/>
      <c r="AS37" s="116"/>
      <c r="AT37" s="116"/>
      <c r="AU37" s="116"/>
      <c r="AV37" s="116"/>
      <c r="AW37" s="116"/>
      <c r="AX37" s="116"/>
      <c r="AY37" s="116"/>
      <c r="AZ37" s="116"/>
      <c r="BA37" s="116"/>
      <c r="BB37" s="116"/>
      <c r="BC37" s="116"/>
      <c r="BD37" s="116"/>
      <c r="BE37" s="116"/>
      <c r="BF37" s="116"/>
      <c r="BG37" s="116"/>
      <c r="BH37" s="116"/>
      <c r="BI37" s="116"/>
      <c r="BJ37" s="116"/>
      <c r="BK37" s="116"/>
      <c r="BL37" s="116"/>
      <c r="BM37" s="116"/>
      <c r="BN37" s="116"/>
      <c r="BO37" s="116"/>
      <c r="BP37" s="116"/>
      <c r="BQ37" s="116"/>
      <c r="BR37" s="116"/>
      <c r="BS37" s="116"/>
      <c r="BT37" s="116"/>
      <c r="BU37" s="116"/>
      <c r="BV37" s="116"/>
      <c r="BW37" s="116"/>
      <c r="BX37" s="116"/>
      <c r="BY37" s="116"/>
      <c r="BZ37" s="116"/>
      <c r="CA37" s="116"/>
      <c r="CB37" s="116"/>
    </row>
    <row r="38" spans="1:84">
      <c r="X38" s="116"/>
      <c r="Y38" s="116"/>
      <c r="Z38" s="116"/>
      <c r="AA38" s="116"/>
      <c r="AB38" s="116"/>
      <c r="AC38" s="116"/>
      <c r="AD38" s="116"/>
      <c r="AE38" s="116"/>
      <c r="AF38" s="116"/>
      <c r="AG38" s="116"/>
      <c r="AH38" s="116"/>
      <c r="AI38" s="116"/>
      <c r="AJ38" s="116"/>
      <c r="AK38" s="116"/>
      <c r="AL38" s="116"/>
      <c r="AM38" s="116"/>
      <c r="AN38" s="116"/>
      <c r="AO38" s="116"/>
      <c r="AP38" s="116"/>
      <c r="AQ38" s="116"/>
      <c r="AR38" s="116"/>
      <c r="AS38" s="116"/>
      <c r="AT38" s="116"/>
      <c r="AU38" s="116"/>
      <c r="AV38" s="116"/>
      <c r="AW38" s="116"/>
      <c r="AX38" s="116"/>
      <c r="AY38" s="116"/>
      <c r="AZ38" s="116"/>
      <c r="BA38" s="116"/>
      <c r="BB38" s="116"/>
      <c r="BC38" s="116"/>
      <c r="BD38" s="116"/>
      <c r="BE38" s="116"/>
      <c r="BF38" s="116"/>
      <c r="BG38" s="116"/>
      <c r="BH38" s="116"/>
      <c r="BI38" s="116"/>
      <c r="BJ38" s="116"/>
      <c r="BK38" s="116"/>
      <c r="BL38" s="116"/>
      <c r="BM38" s="116"/>
      <c r="BN38" s="116"/>
      <c r="BO38" s="116"/>
      <c r="BP38" s="116"/>
      <c r="BQ38" s="116"/>
      <c r="BR38" s="116"/>
      <c r="BS38" s="116"/>
      <c r="BT38" s="116"/>
      <c r="BU38" s="116"/>
      <c r="BV38" s="116"/>
      <c r="BW38" s="116"/>
      <c r="BX38" s="116"/>
      <c r="BY38" s="116"/>
      <c r="BZ38" s="116"/>
      <c r="CA38" s="116"/>
      <c r="CB38" s="116"/>
    </row>
    <row r="39" spans="1:84">
      <c r="X39" s="116"/>
      <c r="Y39" s="116"/>
      <c r="Z39" s="116"/>
      <c r="AA39" s="116"/>
      <c r="AB39" s="116"/>
      <c r="AC39" s="116"/>
      <c r="AD39" s="116"/>
      <c r="AE39" s="116"/>
      <c r="AF39" s="116"/>
      <c r="AG39" s="116"/>
      <c r="AH39" s="116"/>
      <c r="AI39" s="116"/>
      <c r="AJ39" s="116"/>
      <c r="AK39" s="116"/>
      <c r="AL39" s="116"/>
      <c r="AM39" s="116"/>
      <c r="AN39" s="116"/>
      <c r="AO39" s="116"/>
      <c r="AP39" s="116"/>
      <c r="AQ39" s="116"/>
      <c r="AR39" s="116"/>
      <c r="AS39" s="116"/>
      <c r="AT39" s="116"/>
      <c r="AU39" s="116"/>
      <c r="AV39" s="116"/>
      <c r="AW39" s="116"/>
      <c r="AX39" s="116"/>
      <c r="AY39" s="116"/>
      <c r="AZ39" s="116"/>
      <c r="BA39" s="116"/>
      <c r="BB39" s="116"/>
      <c r="BC39" s="116"/>
      <c r="BD39" s="116"/>
      <c r="BE39" s="116"/>
      <c r="BF39" s="116"/>
      <c r="BG39" s="116"/>
      <c r="BH39" s="116"/>
      <c r="BI39" s="116"/>
      <c r="BJ39" s="116"/>
      <c r="BK39" s="116"/>
      <c r="BL39" s="116"/>
      <c r="BM39" s="116"/>
      <c r="BN39" s="116"/>
      <c r="BO39" s="116"/>
      <c r="BP39" s="116"/>
      <c r="BQ39" s="116"/>
      <c r="BR39" s="116"/>
      <c r="BS39" s="116"/>
      <c r="BT39" s="116"/>
      <c r="BU39" s="116"/>
      <c r="BV39" s="116"/>
      <c r="BW39" s="116"/>
      <c r="BX39" s="116"/>
      <c r="BY39" s="116"/>
      <c r="BZ39" s="116"/>
      <c r="CA39" s="116"/>
      <c r="CB39" s="116"/>
    </row>
    <row r="40" spans="1:84">
      <c r="A40" s="36" t="s">
        <v>88</v>
      </c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  <c r="BE40" s="36"/>
      <c r="BF40" s="36"/>
      <c r="BG40" s="36"/>
      <c r="BH40" s="36"/>
      <c r="BI40" s="36"/>
      <c r="BJ40" s="36"/>
      <c r="BK40" s="36"/>
      <c r="BL40" s="36"/>
      <c r="BM40" s="36"/>
      <c r="BN40" s="36"/>
      <c r="BO40" s="36"/>
      <c r="BP40" s="36"/>
      <c r="BQ40" s="36"/>
      <c r="BR40" s="36"/>
      <c r="BS40" s="36"/>
      <c r="BT40" s="36"/>
      <c r="BU40" s="36"/>
      <c r="BV40" s="36"/>
      <c r="BW40" s="36"/>
      <c r="BX40" s="36"/>
      <c r="BY40" s="36"/>
      <c r="BZ40" s="36"/>
      <c r="CA40" s="36"/>
      <c r="CB40" s="36"/>
      <c r="CC40" s="36"/>
    </row>
    <row r="43" spans="1:84" hidden="1">
      <c r="B43" s="3" t="s">
        <v>83</v>
      </c>
    </row>
    <row r="44" spans="1:84" hidden="1">
      <c r="B44" s="109" t="s">
        <v>84</v>
      </c>
      <c r="C44" s="109"/>
      <c r="D44" s="109"/>
      <c r="E44" s="109"/>
      <c r="F44" s="109" t="s">
        <v>85</v>
      </c>
      <c r="G44" s="109"/>
      <c r="H44" s="109"/>
      <c r="I44" s="109"/>
      <c r="J44" s="109"/>
    </row>
    <row r="45" spans="1:84" hidden="1">
      <c r="B45" s="109">
        <v>0</v>
      </c>
      <c r="C45" s="109"/>
      <c r="D45" s="109"/>
      <c r="E45" s="109"/>
      <c r="F45" s="110" t="s">
        <v>86</v>
      </c>
      <c r="G45" s="110"/>
      <c r="H45" s="110"/>
      <c r="I45" s="110"/>
      <c r="J45" s="110"/>
      <c r="K45" s="31" t="s">
        <v>87</v>
      </c>
      <c r="L45" s="29"/>
    </row>
    <row r="46" spans="1:84" hidden="1">
      <c r="B46" s="109">
        <v>0.01</v>
      </c>
      <c r="C46" s="109"/>
      <c r="D46" s="109"/>
      <c r="E46" s="109"/>
      <c r="F46" s="110" t="s">
        <v>86</v>
      </c>
      <c r="G46" s="110"/>
      <c r="H46" s="110"/>
      <c r="I46" s="110"/>
      <c r="J46" s="110"/>
      <c r="K46" s="31" t="s">
        <v>87</v>
      </c>
      <c r="L46" s="29"/>
    </row>
    <row r="47" spans="1:84" hidden="1">
      <c r="B47" s="109">
        <v>0.02</v>
      </c>
      <c r="C47" s="109"/>
      <c r="D47" s="109"/>
      <c r="E47" s="109"/>
      <c r="F47" s="110" t="s">
        <v>86</v>
      </c>
      <c r="G47" s="110"/>
      <c r="H47" s="110"/>
      <c r="I47" s="110"/>
      <c r="J47" s="110"/>
      <c r="K47" s="31" t="s">
        <v>87</v>
      </c>
      <c r="L47" s="29"/>
    </row>
    <row r="48" spans="1:84" hidden="1">
      <c r="B48" s="109">
        <v>0.03</v>
      </c>
      <c r="C48" s="109"/>
      <c r="D48" s="109"/>
      <c r="E48" s="109"/>
      <c r="F48" s="110" t="s">
        <v>86</v>
      </c>
      <c r="G48" s="110"/>
      <c r="H48" s="110"/>
      <c r="I48" s="110"/>
      <c r="J48" s="110"/>
      <c r="K48" s="31" t="s">
        <v>87</v>
      </c>
      <c r="L48" s="29"/>
    </row>
    <row r="49" spans="2:12" hidden="1">
      <c r="B49" s="109">
        <v>0.04</v>
      </c>
      <c r="C49" s="109"/>
      <c r="D49" s="109"/>
      <c r="E49" s="109"/>
      <c r="F49" s="107" t="s">
        <v>86</v>
      </c>
      <c r="G49" s="107"/>
      <c r="H49" s="107"/>
      <c r="I49" s="107"/>
      <c r="J49" s="107"/>
      <c r="K49" s="31" t="s">
        <v>87</v>
      </c>
      <c r="L49" s="29"/>
    </row>
    <row r="50" spans="2:12" hidden="1">
      <c r="B50" s="109">
        <v>0.05</v>
      </c>
      <c r="C50" s="109"/>
      <c r="D50" s="109"/>
      <c r="E50" s="109"/>
      <c r="F50" s="107">
        <v>56</v>
      </c>
      <c r="G50" s="107"/>
      <c r="H50" s="107"/>
      <c r="I50" s="107"/>
      <c r="J50" s="107"/>
      <c r="K50" s="31" t="str">
        <f t="shared" ref="K50:K108" si="0">F50&amp;" anos para a sua independência financeira!"</f>
        <v>56 anos para a sua independência financeira!</v>
      </c>
      <c r="L50" s="29"/>
    </row>
    <row r="51" spans="2:12" hidden="1">
      <c r="B51" s="109">
        <v>0.06</v>
      </c>
      <c r="C51" s="109"/>
      <c r="D51" s="109"/>
      <c r="E51" s="109"/>
      <c r="F51" s="108">
        <v>54</v>
      </c>
      <c r="G51" s="108"/>
      <c r="H51" s="108"/>
      <c r="I51" s="108"/>
      <c r="J51" s="108"/>
      <c r="K51" s="31" t="str">
        <f t="shared" si="0"/>
        <v>54 anos para a sua independência financeira!</v>
      </c>
      <c r="L51" s="29"/>
    </row>
    <row r="52" spans="2:12" hidden="1">
      <c r="B52" s="109">
        <v>7.0000000000000007E-2</v>
      </c>
      <c r="C52" s="109"/>
      <c r="D52" s="109"/>
      <c r="E52" s="109"/>
      <c r="F52" s="108">
        <v>51</v>
      </c>
      <c r="G52" s="108"/>
      <c r="H52" s="108"/>
      <c r="I52" s="108"/>
      <c r="J52" s="108"/>
      <c r="K52" s="31" t="str">
        <f t="shared" si="0"/>
        <v>51 anos para a sua independência financeira!</v>
      </c>
      <c r="L52" s="29"/>
    </row>
    <row r="53" spans="2:12" hidden="1">
      <c r="B53" s="109">
        <v>0.08</v>
      </c>
      <c r="C53" s="109"/>
      <c r="D53" s="109"/>
      <c r="E53" s="109"/>
      <c r="F53" s="108">
        <v>48</v>
      </c>
      <c r="G53" s="108"/>
      <c r="H53" s="108"/>
      <c r="I53" s="108"/>
      <c r="J53" s="108"/>
      <c r="K53" s="31" t="str">
        <f t="shared" si="0"/>
        <v>48 anos para a sua independência financeira!</v>
      </c>
      <c r="L53" s="29"/>
    </row>
    <row r="54" spans="2:12" hidden="1">
      <c r="B54" s="109">
        <v>0.09</v>
      </c>
      <c r="C54" s="109"/>
      <c r="D54" s="109"/>
      <c r="E54" s="109"/>
      <c r="F54" s="108">
        <v>46</v>
      </c>
      <c r="G54" s="108"/>
      <c r="H54" s="108"/>
      <c r="I54" s="108"/>
      <c r="J54" s="108"/>
      <c r="K54" s="31" t="str">
        <f t="shared" si="0"/>
        <v>46 anos para a sua independência financeira!</v>
      </c>
      <c r="L54" s="29"/>
    </row>
    <row r="55" spans="2:12" hidden="1">
      <c r="B55" s="109">
        <v>0.1</v>
      </c>
      <c r="C55" s="109"/>
      <c r="D55" s="109"/>
      <c r="E55" s="109"/>
      <c r="F55" s="107">
        <v>44</v>
      </c>
      <c r="G55" s="107"/>
      <c r="H55" s="107"/>
      <c r="I55" s="107"/>
      <c r="J55" s="107"/>
      <c r="K55" s="31" t="str">
        <f t="shared" si="0"/>
        <v>44 anos para a sua independência financeira!</v>
      </c>
      <c r="L55" s="29"/>
    </row>
    <row r="56" spans="2:12" hidden="1">
      <c r="B56" s="109">
        <v>0.11</v>
      </c>
      <c r="C56" s="109"/>
      <c r="D56" s="109"/>
      <c r="E56" s="109"/>
      <c r="F56" s="108">
        <v>42</v>
      </c>
      <c r="G56" s="108"/>
      <c r="H56" s="108"/>
      <c r="I56" s="108"/>
      <c r="J56" s="108"/>
      <c r="K56" s="31" t="str">
        <f t="shared" si="0"/>
        <v>42 anos para a sua independência financeira!</v>
      </c>
      <c r="L56" s="29"/>
    </row>
    <row r="57" spans="2:12" hidden="1">
      <c r="B57" s="109">
        <v>0.12</v>
      </c>
      <c r="C57" s="109"/>
      <c r="D57" s="109"/>
      <c r="E57" s="109"/>
      <c r="F57" s="108">
        <v>40</v>
      </c>
      <c r="G57" s="108"/>
      <c r="H57" s="108"/>
      <c r="I57" s="108"/>
      <c r="J57" s="108"/>
      <c r="K57" s="31" t="str">
        <f t="shared" si="0"/>
        <v>40 anos para a sua independência financeira!</v>
      </c>
      <c r="L57" s="29"/>
    </row>
    <row r="58" spans="2:12" hidden="1">
      <c r="B58" s="109">
        <v>0.13</v>
      </c>
      <c r="C58" s="109"/>
      <c r="D58" s="109"/>
      <c r="E58" s="109"/>
      <c r="F58" s="108">
        <v>39</v>
      </c>
      <c r="G58" s="108"/>
      <c r="H58" s="108"/>
      <c r="I58" s="108"/>
      <c r="J58" s="108"/>
      <c r="K58" s="31" t="str">
        <f t="shared" si="0"/>
        <v>39 anos para a sua independência financeira!</v>
      </c>
      <c r="L58" s="29"/>
    </row>
    <row r="59" spans="2:12" hidden="1">
      <c r="B59" s="109">
        <v>0.14000000000000001</v>
      </c>
      <c r="C59" s="109"/>
      <c r="D59" s="109"/>
      <c r="E59" s="109"/>
      <c r="F59" s="108">
        <v>38</v>
      </c>
      <c r="G59" s="108"/>
      <c r="H59" s="108"/>
      <c r="I59" s="108"/>
      <c r="J59" s="108"/>
      <c r="K59" s="31" t="str">
        <f t="shared" si="0"/>
        <v>38 anos para a sua independência financeira!</v>
      </c>
      <c r="L59" s="29"/>
    </row>
    <row r="60" spans="2:12" hidden="1">
      <c r="B60" s="109">
        <v>0.15</v>
      </c>
      <c r="C60" s="109"/>
      <c r="D60" s="109"/>
      <c r="E60" s="109"/>
      <c r="F60" s="107">
        <v>37</v>
      </c>
      <c r="G60" s="107"/>
      <c r="H60" s="107"/>
      <c r="I60" s="107"/>
      <c r="J60" s="107"/>
      <c r="K60" s="31" t="str">
        <f t="shared" si="0"/>
        <v>37 anos para a sua independência financeira!</v>
      </c>
      <c r="L60" s="29"/>
    </row>
    <row r="61" spans="2:12" hidden="1">
      <c r="B61" s="109">
        <v>0.16</v>
      </c>
      <c r="C61" s="109"/>
      <c r="D61" s="109"/>
      <c r="E61" s="109"/>
      <c r="F61" s="108">
        <v>36</v>
      </c>
      <c r="G61" s="108"/>
      <c r="H61" s="108"/>
      <c r="I61" s="108"/>
      <c r="J61" s="108"/>
      <c r="K61" s="31" t="str">
        <f t="shared" si="0"/>
        <v>36 anos para a sua independência financeira!</v>
      </c>
      <c r="L61" s="29"/>
    </row>
    <row r="62" spans="2:12" hidden="1">
      <c r="B62" s="109">
        <v>0.17</v>
      </c>
      <c r="C62" s="109"/>
      <c r="D62" s="109"/>
      <c r="E62" s="109"/>
      <c r="F62" s="108">
        <v>35</v>
      </c>
      <c r="G62" s="108"/>
      <c r="H62" s="108"/>
      <c r="I62" s="108"/>
      <c r="J62" s="108"/>
      <c r="K62" s="31" t="str">
        <f t="shared" si="0"/>
        <v>35 anos para a sua independência financeira!</v>
      </c>
      <c r="L62" s="29"/>
    </row>
    <row r="63" spans="2:12" hidden="1">
      <c r="B63" s="109">
        <v>0.18</v>
      </c>
      <c r="C63" s="109"/>
      <c r="D63" s="109"/>
      <c r="E63" s="109"/>
      <c r="F63" s="108">
        <v>34</v>
      </c>
      <c r="G63" s="108"/>
      <c r="H63" s="108"/>
      <c r="I63" s="108"/>
      <c r="J63" s="108"/>
      <c r="K63" s="31" t="str">
        <f t="shared" si="0"/>
        <v>34 anos para a sua independência financeira!</v>
      </c>
      <c r="L63" s="29"/>
    </row>
    <row r="64" spans="2:12" hidden="1">
      <c r="B64" s="109">
        <v>0.19</v>
      </c>
      <c r="C64" s="109"/>
      <c r="D64" s="109"/>
      <c r="E64" s="109"/>
      <c r="F64" s="108">
        <v>33</v>
      </c>
      <c r="G64" s="108"/>
      <c r="H64" s="108"/>
      <c r="I64" s="108"/>
      <c r="J64" s="108"/>
      <c r="K64" s="31" t="str">
        <f t="shared" si="0"/>
        <v>33 anos para a sua independência financeira!</v>
      </c>
      <c r="L64" s="29"/>
    </row>
    <row r="65" spans="2:12" hidden="1">
      <c r="B65" s="109">
        <v>0.2</v>
      </c>
      <c r="C65" s="109"/>
      <c r="D65" s="109"/>
      <c r="E65" s="109"/>
      <c r="F65" s="107">
        <v>32</v>
      </c>
      <c r="G65" s="107"/>
      <c r="H65" s="107"/>
      <c r="I65" s="107"/>
      <c r="J65" s="107"/>
      <c r="K65" s="31" t="str">
        <f t="shared" si="0"/>
        <v>32 anos para a sua independência financeira!</v>
      </c>
      <c r="L65" s="29"/>
    </row>
    <row r="66" spans="2:12" hidden="1">
      <c r="B66" s="109">
        <v>0.21</v>
      </c>
      <c r="C66" s="109"/>
      <c r="D66" s="109"/>
      <c r="E66" s="109"/>
      <c r="F66" s="108">
        <f>ROUND(F65-(F65-F70)/5,0)</f>
        <v>31</v>
      </c>
      <c r="G66" s="108"/>
      <c r="H66" s="108"/>
      <c r="I66" s="108"/>
      <c r="J66" s="108"/>
      <c r="K66" s="31" t="str">
        <f t="shared" si="0"/>
        <v>31 anos para a sua independência financeira!</v>
      </c>
      <c r="L66" s="29"/>
    </row>
    <row r="67" spans="2:12" hidden="1">
      <c r="B67" s="109">
        <v>0.22</v>
      </c>
      <c r="C67" s="109"/>
      <c r="D67" s="109"/>
      <c r="E67" s="109"/>
      <c r="F67" s="108">
        <f>ROUND(F66-(F65-F70)/5,0)</f>
        <v>30</v>
      </c>
      <c r="G67" s="108"/>
      <c r="H67" s="108"/>
      <c r="I67" s="108"/>
      <c r="J67" s="108"/>
      <c r="K67" s="31" t="str">
        <f t="shared" si="0"/>
        <v>30 anos para a sua independência financeira!</v>
      </c>
      <c r="L67" s="29"/>
    </row>
    <row r="68" spans="2:12" hidden="1">
      <c r="B68" s="109">
        <v>0.23</v>
      </c>
      <c r="C68" s="109"/>
      <c r="D68" s="109"/>
      <c r="E68" s="109"/>
      <c r="F68" s="108">
        <f>ROUND(F67-(F65-F70)/5,0)</f>
        <v>29</v>
      </c>
      <c r="G68" s="108"/>
      <c r="H68" s="108"/>
      <c r="I68" s="108"/>
      <c r="J68" s="108"/>
      <c r="K68" s="31" t="str">
        <f t="shared" si="0"/>
        <v>29 anos para a sua independência financeira!</v>
      </c>
      <c r="L68" s="29"/>
    </row>
    <row r="69" spans="2:12" hidden="1">
      <c r="B69" s="109">
        <v>0.24</v>
      </c>
      <c r="C69" s="109"/>
      <c r="D69" s="109"/>
      <c r="E69" s="109"/>
      <c r="F69" s="108">
        <f>ROUND(F68-(F65-F70)/5,0)</f>
        <v>28</v>
      </c>
      <c r="G69" s="108"/>
      <c r="H69" s="108"/>
      <c r="I69" s="108"/>
      <c r="J69" s="108"/>
      <c r="K69" s="31" t="str">
        <f t="shared" si="0"/>
        <v>28 anos para a sua independência financeira!</v>
      </c>
      <c r="L69" s="29"/>
    </row>
    <row r="70" spans="2:12" hidden="1">
      <c r="B70" s="109">
        <v>0.25</v>
      </c>
      <c r="C70" s="109"/>
      <c r="D70" s="109"/>
      <c r="E70" s="109"/>
      <c r="F70" s="107">
        <v>28</v>
      </c>
      <c r="G70" s="107"/>
      <c r="H70" s="107"/>
      <c r="I70" s="107"/>
      <c r="J70" s="107"/>
      <c r="K70" s="31" t="str">
        <f t="shared" si="0"/>
        <v>28 anos para a sua independência financeira!</v>
      </c>
      <c r="L70" s="29"/>
    </row>
    <row r="71" spans="2:12" hidden="1">
      <c r="B71" s="109">
        <v>0.26</v>
      </c>
      <c r="C71" s="109"/>
      <c r="D71" s="109"/>
      <c r="E71" s="109"/>
      <c r="F71" s="108">
        <f>ROUND(F70-(F70-F75)/5,0)</f>
        <v>27</v>
      </c>
      <c r="G71" s="108"/>
      <c r="H71" s="108"/>
      <c r="I71" s="108"/>
      <c r="J71" s="108"/>
      <c r="K71" s="31" t="str">
        <f t="shared" si="0"/>
        <v>27 anos para a sua independência financeira!</v>
      </c>
      <c r="L71" s="29"/>
    </row>
    <row r="72" spans="2:12" hidden="1">
      <c r="B72" s="109">
        <v>0.27</v>
      </c>
      <c r="C72" s="109"/>
      <c r="D72" s="109"/>
      <c r="E72" s="109"/>
      <c r="F72" s="108">
        <f>ROUND(F71-(F70-F75)/5,0)</f>
        <v>26</v>
      </c>
      <c r="G72" s="108"/>
      <c r="H72" s="108"/>
      <c r="I72" s="108"/>
      <c r="J72" s="108"/>
      <c r="K72" s="31" t="str">
        <f t="shared" si="0"/>
        <v>26 anos para a sua independência financeira!</v>
      </c>
      <c r="L72" s="29"/>
    </row>
    <row r="73" spans="2:12" hidden="1">
      <c r="B73" s="109">
        <v>0.28000000000000003</v>
      </c>
      <c r="C73" s="109"/>
      <c r="D73" s="109"/>
      <c r="E73" s="109"/>
      <c r="F73" s="108">
        <v>25</v>
      </c>
      <c r="G73" s="108"/>
      <c r="H73" s="108"/>
      <c r="I73" s="108"/>
      <c r="J73" s="108"/>
      <c r="K73" s="31" t="str">
        <f t="shared" si="0"/>
        <v>25 anos para a sua independência financeira!</v>
      </c>
      <c r="L73" s="29"/>
    </row>
    <row r="74" spans="2:12" hidden="1">
      <c r="B74" s="109">
        <v>0.28999999999999998</v>
      </c>
      <c r="C74" s="109"/>
      <c r="D74" s="109"/>
      <c r="E74" s="109"/>
      <c r="F74" s="108">
        <v>25</v>
      </c>
      <c r="G74" s="108"/>
      <c r="H74" s="108"/>
      <c r="I74" s="108"/>
      <c r="J74" s="108"/>
      <c r="K74" s="31" t="str">
        <f t="shared" si="0"/>
        <v>25 anos para a sua independência financeira!</v>
      </c>
      <c r="L74" s="29"/>
    </row>
    <row r="75" spans="2:12" hidden="1">
      <c r="B75" s="109">
        <v>0.3</v>
      </c>
      <c r="C75" s="109"/>
      <c r="D75" s="109"/>
      <c r="E75" s="109"/>
      <c r="F75" s="107">
        <v>25</v>
      </c>
      <c r="G75" s="107"/>
      <c r="H75" s="107"/>
      <c r="I75" s="107"/>
      <c r="J75" s="107"/>
      <c r="K75" s="31" t="str">
        <f t="shared" si="0"/>
        <v>25 anos para a sua independência financeira!</v>
      </c>
      <c r="L75" s="29"/>
    </row>
    <row r="76" spans="2:12" hidden="1">
      <c r="B76" s="109">
        <v>0.31</v>
      </c>
      <c r="C76" s="109"/>
      <c r="D76" s="109"/>
      <c r="E76" s="109"/>
      <c r="F76" s="108">
        <v>24</v>
      </c>
      <c r="G76" s="108"/>
      <c r="H76" s="108"/>
      <c r="I76" s="108"/>
      <c r="J76" s="108"/>
      <c r="K76" s="31" t="str">
        <f t="shared" si="0"/>
        <v>24 anos para a sua independência financeira!</v>
      </c>
      <c r="L76" s="29"/>
    </row>
    <row r="77" spans="2:12" hidden="1">
      <c r="B77" s="109">
        <v>0.32</v>
      </c>
      <c r="C77" s="109"/>
      <c r="D77" s="109"/>
      <c r="E77" s="109"/>
      <c r="F77" s="108">
        <v>23</v>
      </c>
      <c r="G77" s="108"/>
      <c r="H77" s="108"/>
      <c r="I77" s="108"/>
      <c r="J77" s="108"/>
      <c r="K77" s="31" t="str">
        <f t="shared" si="0"/>
        <v>23 anos para a sua independência financeira!</v>
      </c>
      <c r="L77" s="29"/>
    </row>
    <row r="78" spans="2:12" hidden="1">
      <c r="B78" s="109">
        <v>0.33</v>
      </c>
      <c r="C78" s="109"/>
      <c r="D78" s="109"/>
      <c r="E78" s="109"/>
      <c r="F78" s="108">
        <v>23</v>
      </c>
      <c r="G78" s="108"/>
      <c r="H78" s="108"/>
      <c r="I78" s="108"/>
      <c r="J78" s="108"/>
      <c r="K78" s="31" t="str">
        <f t="shared" si="0"/>
        <v>23 anos para a sua independência financeira!</v>
      </c>
      <c r="L78" s="29"/>
    </row>
    <row r="79" spans="2:12" hidden="1">
      <c r="B79" s="109">
        <v>0.34</v>
      </c>
      <c r="C79" s="109"/>
      <c r="D79" s="109"/>
      <c r="E79" s="109"/>
      <c r="F79" s="108">
        <v>22</v>
      </c>
      <c r="G79" s="108"/>
      <c r="H79" s="108"/>
      <c r="I79" s="108"/>
      <c r="J79" s="108"/>
      <c r="K79" s="31" t="str">
        <f t="shared" si="0"/>
        <v>22 anos para a sua independência financeira!</v>
      </c>
      <c r="L79" s="29"/>
    </row>
    <row r="80" spans="2:12" hidden="1">
      <c r="B80" s="109">
        <v>0.35</v>
      </c>
      <c r="C80" s="109"/>
      <c r="D80" s="109"/>
      <c r="E80" s="109"/>
      <c r="F80" s="107">
        <v>22</v>
      </c>
      <c r="G80" s="107"/>
      <c r="H80" s="107"/>
      <c r="I80" s="107"/>
      <c r="J80" s="107"/>
      <c r="K80" s="31" t="str">
        <f t="shared" si="0"/>
        <v>22 anos para a sua independência financeira!</v>
      </c>
      <c r="L80" s="29"/>
    </row>
    <row r="81" spans="2:12" hidden="1">
      <c r="B81" s="109">
        <v>0.36</v>
      </c>
      <c r="C81" s="109"/>
      <c r="D81" s="109"/>
      <c r="E81" s="109"/>
      <c r="F81" s="107">
        <v>22</v>
      </c>
      <c r="G81" s="107"/>
      <c r="H81" s="107"/>
      <c r="I81" s="107"/>
      <c r="J81" s="107"/>
      <c r="K81" s="31" t="str">
        <f t="shared" si="0"/>
        <v>22 anos para a sua independência financeira!</v>
      </c>
      <c r="L81" s="29"/>
    </row>
    <row r="82" spans="2:12" hidden="1">
      <c r="B82" s="109">
        <v>0.37</v>
      </c>
      <c r="C82" s="109"/>
      <c r="D82" s="109"/>
      <c r="E82" s="109"/>
      <c r="F82" s="107">
        <v>21</v>
      </c>
      <c r="G82" s="107"/>
      <c r="H82" s="107"/>
      <c r="I82" s="107"/>
      <c r="J82" s="107"/>
      <c r="K82" s="31" t="str">
        <f t="shared" si="0"/>
        <v>21 anos para a sua independência financeira!</v>
      </c>
      <c r="L82" s="29"/>
    </row>
    <row r="83" spans="2:12" hidden="1">
      <c r="B83" s="109">
        <v>0.38</v>
      </c>
      <c r="C83" s="109"/>
      <c r="D83" s="109"/>
      <c r="E83" s="109"/>
      <c r="F83" s="107">
        <v>21</v>
      </c>
      <c r="G83" s="107"/>
      <c r="H83" s="107"/>
      <c r="I83" s="107"/>
      <c r="J83" s="107"/>
      <c r="K83" s="31" t="str">
        <f t="shared" si="0"/>
        <v>21 anos para a sua independência financeira!</v>
      </c>
      <c r="L83" s="29"/>
    </row>
    <row r="84" spans="2:12" hidden="1">
      <c r="B84" s="109">
        <v>0.39</v>
      </c>
      <c r="C84" s="109"/>
      <c r="D84" s="109"/>
      <c r="E84" s="109"/>
      <c r="F84" s="107">
        <v>20</v>
      </c>
      <c r="G84" s="107"/>
      <c r="H84" s="107"/>
      <c r="I84" s="107"/>
      <c r="J84" s="107"/>
      <c r="K84" s="31" t="str">
        <f t="shared" si="0"/>
        <v>20 anos para a sua independência financeira!</v>
      </c>
      <c r="L84" s="29"/>
    </row>
    <row r="85" spans="2:12" hidden="1">
      <c r="B85" s="109">
        <v>0.4</v>
      </c>
      <c r="C85" s="109"/>
      <c r="D85" s="109"/>
      <c r="E85" s="109"/>
      <c r="F85" s="107">
        <v>20</v>
      </c>
      <c r="G85" s="107"/>
      <c r="H85" s="107"/>
      <c r="I85" s="107"/>
      <c r="J85" s="107"/>
      <c r="K85" s="31" t="str">
        <f t="shared" si="0"/>
        <v>20 anos para a sua independência financeira!</v>
      </c>
      <c r="L85" s="29"/>
    </row>
    <row r="86" spans="2:12" hidden="1">
      <c r="B86" s="109">
        <v>0.41</v>
      </c>
      <c r="C86" s="109"/>
      <c r="D86" s="109"/>
      <c r="E86" s="109"/>
      <c r="F86" s="107">
        <v>20</v>
      </c>
      <c r="G86" s="107"/>
      <c r="H86" s="107"/>
      <c r="I86" s="107"/>
      <c r="J86" s="107"/>
      <c r="K86" s="31" t="str">
        <f t="shared" si="0"/>
        <v>20 anos para a sua independência financeira!</v>
      </c>
      <c r="L86" s="29"/>
    </row>
    <row r="87" spans="2:12" hidden="1">
      <c r="B87" s="109">
        <v>0.42</v>
      </c>
      <c r="C87" s="109"/>
      <c r="D87" s="109"/>
      <c r="E87" s="109"/>
      <c r="F87" s="107">
        <v>19</v>
      </c>
      <c r="G87" s="107"/>
      <c r="H87" s="107"/>
      <c r="I87" s="107"/>
      <c r="J87" s="107"/>
      <c r="K87" s="31" t="str">
        <f t="shared" si="0"/>
        <v>19 anos para a sua independência financeira!</v>
      </c>
      <c r="L87" s="29"/>
    </row>
    <row r="88" spans="2:12" hidden="1">
      <c r="B88" s="109">
        <v>0.43</v>
      </c>
      <c r="C88" s="109"/>
      <c r="D88" s="109"/>
      <c r="E88" s="109"/>
      <c r="F88" s="107">
        <v>19</v>
      </c>
      <c r="G88" s="107"/>
      <c r="H88" s="107"/>
      <c r="I88" s="107"/>
      <c r="J88" s="107"/>
      <c r="K88" s="31" t="str">
        <f t="shared" si="0"/>
        <v>19 anos para a sua independência financeira!</v>
      </c>
      <c r="L88" s="29"/>
    </row>
    <row r="89" spans="2:12" hidden="1">
      <c r="B89" s="109">
        <v>0.44</v>
      </c>
      <c r="C89" s="109"/>
      <c r="D89" s="109"/>
      <c r="E89" s="109"/>
      <c r="F89" s="107">
        <v>18</v>
      </c>
      <c r="G89" s="107"/>
      <c r="H89" s="107"/>
      <c r="I89" s="107"/>
      <c r="J89" s="107"/>
      <c r="K89" s="31" t="str">
        <f t="shared" si="0"/>
        <v>18 anos para a sua independência financeira!</v>
      </c>
      <c r="L89" s="29"/>
    </row>
    <row r="90" spans="2:12" hidden="1">
      <c r="B90" s="109">
        <v>0.45</v>
      </c>
      <c r="C90" s="109"/>
      <c r="D90" s="109"/>
      <c r="E90" s="109"/>
      <c r="F90" s="107">
        <v>18</v>
      </c>
      <c r="G90" s="107"/>
      <c r="H90" s="107"/>
      <c r="I90" s="107"/>
      <c r="J90" s="107"/>
      <c r="K90" s="31" t="str">
        <f t="shared" si="0"/>
        <v>18 anos para a sua independência financeira!</v>
      </c>
      <c r="L90" s="29"/>
    </row>
    <row r="91" spans="2:12" hidden="1">
      <c r="B91" s="109">
        <v>0.46</v>
      </c>
      <c r="C91" s="109"/>
      <c r="D91" s="109"/>
      <c r="E91" s="109"/>
      <c r="F91" s="107">
        <v>17</v>
      </c>
      <c r="G91" s="107"/>
      <c r="H91" s="107"/>
      <c r="I91" s="107"/>
      <c r="J91" s="107"/>
      <c r="K91" s="31" t="str">
        <f t="shared" si="0"/>
        <v>17 anos para a sua independência financeira!</v>
      </c>
      <c r="L91" s="29"/>
    </row>
    <row r="92" spans="2:12" hidden="1">
      <c r="B92" s="109">
        <v>0.47</v>
      </c>
      <c r="C92" s="109"/>
      <c r="D92" s="109"/>
      <c r="E92" s="109"/>
      <c r="F92" s="107">
        <v>17</v>
      </c>
      <c r="G92" s="107"/>
      <c r="H92" s="107"/>
      <c r="I92" s="107"/>
      <c r="J92" s="107"/>
      <c r="K92" s="31" t="str">
        <f t="shared" si="0"/>
        <v>17 anos para a sua independência financeira!</v>
      </c>
      <c r="L92" s="29"/>
    </row>
    <row r="93" spans="2:12" hidden="1">
      <c r="B93" s="109">
        <v>0.48</v>
      </c>
      <c r="C93" s="109"/>
      <c r="D93" s="109"/>
      <c r="E93" s="109"/>
      <c r="F93" s="107">
        <v>16</v>
      </c>
      <c r="G93" s="107"/>
      <c r="H93" s="107"/>
      <c r="I93" s="107"/>
      <c r="J93" s="107"/>
      <c r="K93" s="31" t="str">
        <f t="shared" si="0"/>
        <v>16 anos para a sua independência financeira!</v>
      </c>
      <c r="L93" s="29"/>
    </row>
    <row r="94" spans="2:12" hidden="1">
      <c r="B94" s="109">
        <v>0.49</v>
      </c>
      <c r="C94" s="109"/>
      <c r="D94" s="109"/>
      <c r="E94" s="109"/>
      <c r="F94" s="107">
        <v>16</v>
      </c>
      <c r="G94" s="107"/>
      <c r="H94" s="107"/>
      <c r="I94" s="107"/>
      <c r="J94" s="107"/>
      <c r="K94" s="31" t="str">
        <f t="shared" si="0"/>
        <v>16 anos para a sua independência financeira!</v>
      </c>
      <c r="L94" s="29"/>
    </row>
    <row r="95" spans="2:12" hidden="1">
      <c r="B95" s="109">
        <v>0.5</v>
      </c>
      <c r="C95" s="109"/>
      <c r="D95" s="109"/>
      <c r="E95" s="109"/>
      <c r="F95" s="107">
        <v>15</v>
      </c>
      <c r="G95" s="107"/>
      <c r="H95" s="107"/>
      <c r="I95" s="107"/>
      <c r="J95" s="107"/>
      <c r="K95" s="31" t="str">
        <f t="shared" si="0"/>
        <v>15 anos para a sua independência financeira!</v>
      </c>
      <c r="L95" s="29"/>
    </row>
    <row r="96" spans="2:12" hidden="1">
      <c r="B96" s="109">
        <v>0.51</v>
      </c>
      <c r="C96" s="109"/>
      <c r="D96" s="109"/>
      <c r="E96" s="109"/>
      <c r="F96" s="107">
        <v>15</v>
      </c>
      <c r="G96" s="107"/>
      <c r="H96" s="107"/>
      <c r="I96" s="107"/>
      <c r="J96" s="107"/>
      <c r="K96" s="31" t="str">
        <f t="shared" si="0"/>
        <v>15 anos para a sua independência financeira!</v>
      </c>
      <c r="L96" s="29"/>
    </row>
    <row r="97" spans="2:12" hidden="1">
      <c r="B97" s="109">
        <v>0.52</v>
      </c>
      <c r="C97" s="109"/>
      <c r="D97" s="109"/>
      <c r="E97" s="109"/>
      <c r="F97" s="107">
        <v>15</v>
      </c>
      <c r="G97" s="107"/>
      <c r="H97" s="107"/>
      <c r="I97" s="107"/>
      <c r="J97" s="107"/>
      <c r="K97" s="31" t="str">
        <f t="shared" si="0"/>
        <v>15 anos para a sua independência financeira!</v>
      </c>
      <c r="L97" s="29"/>
    </row>
    <row r="98" spans="2:12" hidden="1">
      <c r="B98" s="109">
        <v>0.53</v>
      </c>
      <c r="C98" s="109"/>
      <c r="D98" s="109"/>
      <c r="E98" s="109"/>
      <c r="F98" s="107">
        <v>14</v>
      </c>
      <c r="G98" s="107"/>
      <c r="H98" s="107"/>
      <c r="I98" s="107"/>
      <c r="J98" s="107"/>
      <c r="K98" s="31" t="str">
        <f t="shared" si="0"/>
        <v>14 anos para a sua independência financeira!</v>
      </c>
      <c r="L98" s="29"/>
    </row>
    <row r="99" spans="2:12" hidden="1">
      <c r="B99" s="109">
        <v>0.54</v>
      </c>
      <c r="C99" s="109"/>
      <c r="D99" s="109"/>
      <c r="E99" s="109"/>
      <c r="F99" s="107">
        <v>14</v>
      </c>
      <c r="G99" s="107"/>
      <c r="H99" s="107"/>
      <c r="I99" s="107"/>
      <c r="J99" s="107"/>
      <c r="K99" s="31" t="str">
        <f t="shared" si="0"/>
        <v>14 anos para a sua independência financeira!</v>
      </c>
      <c r="L99" s="29"/>
    </row>
    <row r="100" spans="2:12" hidden="1">
      <c r="B100" s="109">
        <v>0.55000000000000004</v>
      </c>
      <c r="C100" s="109"/>
      <c r="D100" s="109"/>
      <c r="E100" s="109"/>
      <c r="F100" s="107">
        <v>14</v>
      </c>
      <c r="G100" s="107"/>
      <c r="H100" s="107"/>
      <c r="I100" s="107"/>
      <c r="J100" s="107"/>
      <c r="K100" s="31" t="str">
        <f t="shared" si="0"/>
        <v>14 anos para a sua independência financeira!</v>
      </c>
      <c r="L100" s="29"/>
    </row>
    <row r="101" spans="2:12" hidden="1">
      <c r="B101" s="109">
        <v>0.56000000000000005</v>
      </c>
      <c r="C101" s="109"/>
      <c r="D101" s="109"/>
      <c r="E101" s="109"/>
      <c r="F101" s="107">
        <v>14</v>
      </c>
      <c r="G101" s="107"/>
      <c r="H101" s="107"/>
      <c r="I101" s="107"/>
      <c r="J101" s="107"/>
      <c r="K101" s="31" t="str">
        <f t="shared" si="0"/>
        <v>14 anos para a sua independência financeira!</v>
      </c>
      <c r="L101" s="29"/>
    </row>
    <row r="102" spans="2:12" hidden="1">
      <c r="B102" s="109">
        <v>0.56999999999999995</v>
      </c>
      <c r="C102" s="109"/>
      <c r="D102" s="109"/>
      <c r="E102" s="109"/>
      <c r="F102" s="107">
        <v>13</v>
      </c>
      <c r="G102" s="107"/>
      <c r="H102" s="107"/>
      <c r="I102" s="107"/>
      <c r="J102" s="107"/>
      <c r="K102" s="31" t="str">
        <f t="shared" si="0"/>
        <v>13 anos para a sua independência financeira!</v>
      </c>
      <c r="L102" s="29"/>
    </row>
    <row r="103" spans="2:12" hidden="1">
      <c r="B103" s="109">
        <v>0.57999999999999996</v>
      </c>
      <c r="C103" s="109"/>
      <c r="D103" s="109"/>
      <c r="E103" s="109"/>
      <c r="F103" s="107">
        <v>13</v>
      </c>
      <c r="G103" s="107"/>
      <c r="H103" s="107"/>
      <c r="I103" s="107"/>
      <c r="J103" s="107"/>
      <c r="K103" s="31" t="str">
        <f t="shared" si="0"/>
        <v>13 anos para a sua independência financeira!</v>
      </c>
      <c r="L103" s="29"/>
    </row>
    <row r="104" spans="2:12" hidden="1">
      <c r="B104" s="109">
        <v>0.59</v>
      </c>
      <c r="C104" s="109"/>
      <c r="D104" s="109"/>
      <c r="E104" s="109"/>
      <c r="F104" s="107">
        <v>13</v>
      </c>
      <c r="G104" s="107"/>
      <c r="H104" s="107"/>
      <c r="I104" s="107"/>
      <c r="J104" s="107"/>
      <c r="K104" s="31" t="str">
        <f t="shared" si="0"/>
        <v>13 anos para a sua independência financeira!</v>
      </c>
      <c r="L104" s="29"/>
    </row>
    <row r="105" spans="2:12" hidden="1">
      <c r="B105" s="109">
        <v>0.6</v>
      </c>
      <c r="C105" s="109"/>
      <c r="D105" s="109"/>
      <c r="E105" s="109"/>
      <c r="F105" s="107">
        <v>12</v>
      </c>
      <c r="G105" s="107"/>
      <c r="H105" s="107"/>
      <c r="I105" s="107"/>
      <c r="J105" s="107"/>
      <c r="K105" s="31" t="str">
        <f t="shared" si="0"/>
        <v>12 anos para a sua independência financeira!</v>
      </c>
      <c r="L105" s="29"/>
    </row>
    <row r="106" spans="2:12" hidden="1">
      <c r="B106" s="109">
        <v>0.61</v>
      </c>
      <c r="C106" s="109"/>
      <c r="D106" s="109"/>
      <c r="E106" s="109"/>
      <c r="F106" s="107">
        <v>12</v>
      </c>
      <c r="G106" s="107"/>
      <c r="H106" s="107"/>
      <c r="I106" s="107"/>
      <c r="J106" s="107"/>
      <c r="K106" s="31" t="str">
        <f t="shared" si="0"/>
        <v>12 anos para a sua independência financeira!</v>
      </c>
      <c r="L106" s="29"/>
    </row>
    <row r="107" spans="2:12" hidden="1">
      <c r="B107" s="109">
        <v>0.62</v>
      </c>
      <c r="C107" s="109"/>
      <c r="D107" s="109"/>
      <c r="E107" s="109"/>
      <c r="F107" s="107">
        <v>12</v>
      </c>
      <c r="G107" s="107"/>
      <c r="H107" s="107"/>
      <c r="I107" s="107"/>
      <c r="J107" s="107"/>
      <c r="K107" s="31" t="str">
        <f t="shared" si="0"/>
        <v>12 anos para a sua independência financeira!</v>
      </c>
      <c r="L107" s="29"/>
    </row>
    <row r="108" spans="2:12" hidden="1">
      <c r="B108" s="109">
        <v>0.63</v>
      </c>
      <c r="C108" s="109"/>
      <c r="D108" s="109"/>
      <c r="E108" s="109"/>
      <c r="F108" s="107">
        <v>11</v>
      </c>
      <c r="G108" s="107"/>
      <c r="H108" s="107"/>
      <c r="I108" s="107"/>
      <c r="J108" s="107"/>
      <c r="K108" s="31" t="str">
        <f t="shared" si="0"/>
        <v>11 anos para a sua independência financeira!</v>
      </c>
      <c r="L108" s="29"/>
    </row>
    <row r="109" spans="2:12" hidden="1">
      <c r="B109" s="109">
        <v>0.64</v>
      </c>
      <c r="C109" s="109"/>
      <c r="D109" s="109"/>
      <c r="E109" s="109"/>
      <c r="F109" s="107">
        <v>11</v>
      </c>
      <c r="G109" s="107"/>
      <c r="H109" s="107"/>
      <c r="I109" s="107"/>
      <c r="J109" s="107"/>
      <c r="K109" s="31" t="str">
        <f t="shared" ref="K109:K125" si="1">F109&amp;" anos para a sua independência financeira!"</f>
        <v>11 anos para a sua independência financeira!</v>
      </c>
      <c r="L109" s="29"/>
    </row>
    <row r="110" spans="2:12" hidden="1">
      <c r="B110" s="109">
        <v>0.65</v>
      </c>
      <c r="C110" s="109"/>
      <c r="D110" s="109"/>
      <c r="E110" s="109"/>
      <c r="F110" s="107">
        <v>10</v>
      </c>
      <c r="G110" s="107"/>
      <c r="H110" s="107"/>
      <c r="I110" s="107"/>
      <c r="J110" s="107"/>
      <c r="K110" s="31" t="str">
        <f t="shared" si="1"/>
        <v>10 anos para a sua independência financeira!</v>
      </c>
      <c r="L110" s="29"/>
    </row>
    <row r="111" spans="2:12" hidden="1">
      <c r="B111" s="109">
        <v>0.66</v>
      </c>
      <c r="C111" s="109"/>
      <c r="D111" s="109"/>
      <c r="E111" s="109"/>
      <c r="F111" s="107">
        <v>10</v>
      </c>
      <c r="G111" s="107"/>
      <c r="H111" s="107"/>
      <c r="I111" s="107"/>
      <c r="J111" s="107"/>
      <c r="K111" s="31" t="str">
        <f t="shared" si="1"/>
        <v>10 anos para a sua independência financeira!</v>
      </c>
      <c r="L111" s="29"/>
    </row>
    <row r="112" spans="2:12" hidden="1">
      <c r="B112" s="109">
        <v>0.67</v>
      </c>
      <c r="C112" s="109"/>
      <c r="D112" s="109"/>
      <c r="E112" s="109"/>
      <c r="F112" s="107">
        <v>10</v>
      </c>
      <c r="G112" s="107"/>
      <c r="H112" s="107"/>
      <c r="I112" s="107"/>
      <c r="J112" s="107"/>
      <c r="K112" s="31" t="str">
        <f t="shared" si="1"/>
        <v>10 anos para a sua independência financeira!</v>
      </c>
      <c r="L112" s="29"/>
    </row>
    <row r="113" spans="2:12" hidden="1">
      <c r="B113" s="109">
        <v>0.68</v>
      </c>
      <c r="C113" s="109"/>
      <c r="D113" s="109"/>
      <c r="E113" s="109"/>
      <c r="F113" s="107">
        <v>9</v>
      </c>
      <c r="G113" s="107"/>
      <c r="H113" s="107"/>
      <c r="I113" s="107"/>
      <c r="J113" s="107"/>
      <c r="K113" s="31" t="str">
        <f t="shared" si="1"/>
        <v>9 anos para a sua independência financeira!</v>
      </c>
      <c r="L113" s="29"/>
    </row>
    <row r="114" spans="2:12" hidden="1">
      <c r="B114" s="109">
        <v>0.69</v>
      </c>
      <c r="C114" s="109"/>
      <c r="D114" s="109"/>
      <c r="E114" s="109"/>
      <c r="F114" s="107">
        <v>9</v>
      </c>
      <c r="G114" s="107"/>
      <c r="H114" s="107"/>
      <c r="I114" s="107"/>
      <c r="J114" s="107"/>
      <c r="K114" s="31" t="str">
        <f t="shared" si="1"/>
        <v>9 anos para a sua independência financeira!</v>
      </c>
      <c r="L114" s="29"/>
    </row>
    <row r="115" spans="2:12" hidden="1">
      <c r="B115" s="109">
        <v>0.7</v>
      </c>
      <c r="C115" s="109"/>
      <c r="D115" s="109"/>
      <c r="E115" s="109"/>
      <c r="F115" s="107">
        <v>8</v>
      </c>
      <c r="G115" s="107"/>
      <c r="H115" s="107"/>
      <c r="I115" s="107"/>
      <c r="J115" s="107"/>
      <c r="K115" s="31" t="str">
        <f t="shared" si="1"/>
        <v>8 anos para a sua independência financeira!</v>
      </c>
      <c r="L115" s="29"/>
    </row>
    <row r="116" spans="2:12" hidden="1">
      <c r="B116" s="109">
        <v>0.71</v>
      </c>
      <c r="C116" s="109"/>
      <c r="D116" s="109"/>
      <c r="E116" s="109"/>
      <c r="F116" s="107">
        <v>8</v>
      </c>
      <c r="G116" s="107"/>
      <c r="H116" s="107"/>
      <c r="I116" s="107"/>
      <c r="J116" s="107"/>
      <c r="K116" s="31" t="str">
        <f t="shared" si="1"/>
        <v>8 anos para a sua independência financeira!</v>
      </c>
      <c r="L116" s="29"/>
    </row>
    <row r="117" spans="2:12" hidden="1">
      <c r="B117" s="109">
        <v>0.72</v>
      </c>
      <c r="C117" s="109"/>
      <c r="D117" s="109"/>
      <c r="E117" s="109"/>
      <c r="F117" s="107">
        <v>8</v>
      </c>
      <c r="G117" s="107"/>
      <c r="H117" s="107"/>
      <c r="I117" s="107"/>
      <c r="J117" s="107"/>
      <c r="K117" s="31" t="str">
        <f t="shared" si="1"/>
        <v>8 anos para a sua independência financeira!</v>
      </c>
      <c r="L117" s="29"/>
    </row>
    <row r="118" spans="2:12" hidden="1">
      <c r="B118" s="109">
        <v>0.73</v>
      </c>
      <c r="C118" s="109"/>
      <c r="D118" s="109"/>
      <c r="E118" s="109"/>
      <c r="F118" s="107">
        <v>7</v>
      </c>
      <c r="G118" s="107"/>
      <c r="H118" s="107"/>
      <c r="I118" s="107"/>
      <c r="J118" s="107"/>
      <c r="K118" s="31" t="str">
        <f t="shared" si="1"/>
        <v>7 anos para a sua independência financeira!</v>
      </c>
      <c r="L118" s="29"/>
    </row>
    <row r="119" spans="2:12" hidden="1">
      <c r="B119" s="109">
        <v>0.74</v>
      </c>
      <c r="C119" s="109"/>
      <c r="D119" s="109"/>
      <c r="E119" s="109"/>
      <c r="F119" s="107">
        <v>7</v>
      </c>
      <c r="G119" s="107"/>
      <c r="H119" s="107"/>
      <c r="I119" s="107"/>
      <c r="J119" s="107"/>
      <c r="K119" s="31" t="str">
        <f t="shared" si="1"/>
        <v>7 anos para a sua independência financeira!</v>
      </c>
      <c r="L119" s="29"/>
    </row>
    <row r="120" spans="2:12" hidden="1">
      <c r="B120" s="109">
        <v>0.75</v>
      </c>
      <c r="C120" s="109"/>
      <c r="D120" s="109"/>
      <c r="E120" s="109"/>
      <c r="F120" s="107">
        <v>7</v>
      </c>
      <c r="G120" s="107"/>
      <c r="H120" s="107"/>
      <c r="I120" s="107"/>
      <c r="J120" s="107"/>
      <c r="K120" s="31" t="str">
        <f t="shared" si="1"/>
        <v>7 anos para a sua independência financeira!</v>
      </c>
      <c r="L120" s="29"/>
    </row>
    <row r="121" spans="2:12" hidden="1">
      <c r="B121" s="109">
        <v>0.76</v>
      </c>
      <c r="C121" s="109"/>
      <c r="D121" s="109"/>
      <c r="E121" s="109"/>
      <c r="F121" s="107">
        <v>7</v>
      </c>
      <c r="G121" s="107"/>
      <c r="H121" s="107"/>
      <c r="I121" s="107"/>
      <c r="J121" s="107"/>
      <c r="K121" s="31" t="str">
        <f t="shared" si="1"/>
        <v>7 anos para a sua independência financeira!</v>
      </c>
      <c r="L121" s="29"/>
    </row>
    <row r="122" spans="2:12" hidden="1">
      <c r="B122" s="109">
        <v>0.77</v>
      </c>
      <c r="C122" s="109"/>
      <c r="D122" s="109"/>
      <c r="E122" s="109"/>
      <c r="F122" s="107">
        <v>6</v>
      </c>
      <c r="G122" s="107"/>
      <c r="H122" s="107"/>
      <c r="I122" s="107"/>
      <c r="J122" s="107"/>
      <c r="K122" s="31" t="str">
        <f t="shared" si="1"/>
        <v>6 anos para a sua independência financeira!</v>
      </c>
      <c r="L122" s="29"/>
    </row>
    <row r="123" spans="2:12" hidden="1">
      <c r="B123" s="109">
        <v>0.78</v>
      </c>
      <c r="C123" s="109"/>
      <c r="D123" s="109"/>
      <c r="E123" s="109"/>
      <c r="F123" s="107">
        <v>6</v>
      </c>
      <c r="G123" s="107"/>
      <c r="H123" s="107"/>
      <c r="I123" s="107"/>
      <c r="J123" s="107"/>
      <c r="K123" s="31" t="str">
        <f t="shared" si="1"/>
        <v>6 anos para a sua independência financeira!</v>
      </c>
      <c r="L123" s="29"/>
    </row>
    <row r="124" spans="2:12" hidden="1">
      <c r="B124" s="109">
        <v>0.79</v>
      </c>
      <c r="C124" s="109"/>
      <c r="D124" s="109"/>
      <c r="E124" s="109"/>
      <c r="F124" s="107">
        <v>6</v>
      </c>
      <c r="G124" s="107"/>
      <c r="H124" s="107"/>
      <c r="I124" s="107"/>
      <c r="J124" s="107"/>
      <c r="K124" s="31" t="str">
        <f t="shared" si="1"/>
        <v>6 anos para a sua independência financeira!</v>
      </c>
      <c r="L124" s="29"/>
    </row>
    <row r="125" spans="2:12" hidden="1">
      <c r="B125" s="109">
        <v>0.8</v>
      </c>
      <c r="C125" s="109"/>
      <c r="D125" s="109"/>
      <c r="E125" s="109"/>
      <c r="F125" s="107">
        <v>5</v>
      </c>
      <c r="G125" s="107"/>
      <c r="H125" s="107"/>
      <c r="I125" s="107"/>
      <c r="J125" s="107"/>
      <c r="K125" s="31" t="str">
        <f t="shared" si="1"/>
        <v>5 anos para a sua independência financeira!</v>
      </c>
      <c r="L125" s="29"/>
    </row>
    <row r="126" spans="2:12" hidden="1">
      <c r="B126" s="109">
        <v>0.81</v>
      </c>
      <c r="C126" s="109"/>
      <c r="D126" s="109"/>
      <c r="E126" s="109"/>
      <c r="F126" s="107" t="s">
        <v>86</v>
      </c>
      <c r="G126" s="107"/>
      <c r="H126" s="107"/>
      <c r="I126" s="107"/>
      <c r="J126" s="107"/>
      <c r="K126" s="31" t="str">
        <f>"Menos de 5 anos para a sua independência financeira!"</f>
        <v>Menos de 5 anos para a sua independência financeira!</v>
      </c>
      <c r="L126" s="29"/>
    </row>
    <row r="127" spans="2:12" hidden="1">
      <c r="B127" s="109">
        <v>0.82</v>
      </c>
      <c r="C127" s="109"/>
      <c r="D127" s="109"/>
      <c r="E127" s="109"/>
      <c r="F127" s="107" t="s">
        <v>86</v>
      </c>
      <c r="G127" s="107"/>
      <c r="H127" s="107"/>
      <c r="I127" s="107"/>
      <c r="J127" s="107"/>
      <c r="K127" s="31" t="str">
        <f t="shared" ref="K127:K145" si="2">"Menos de 5 anos para a sua independência financeira!"</f>
        <v>Menos de 5 anos para a sua independência financeira!</v>
      </c>
      <c r="L127" s="29"/>
    </row>
    <row r="128" spans="2:12" hidden="1">
      <c r="B128" s="109">
        <v>0.83</v>
      </c>
      <c r="C128" s="109"/>
      <c r="D128" s="109"/>
      <c r="E128" s="109"/>
      <c r="F128" s="107" t="s">
        <v>86</v>
      </c>
      <c r="G128" s="107"/>
      <c r="H128" s="107"/>
      <c r="I128" s="107"/>
      <c r="J128" s="107"/>
      <c r="K128" s="31" t="str">
        <f t="shared" si="2"/>
        <v>Menos de 5 anos para a sua independência financeira!</v>
      </c>
      <c r="L128" s="29"/>
    </row>
    <row r="129" spans="2:12" hidden="1">
      <c r="B129" s="109">
        <v>0.84</v>
      </c>
      <c r="C129" s="109"/>
      <c r="D129" s="109"/>
      <c r="E129" s="109"/>
      <c r="F129" s="107" t="s">
        <v>86</v>
      </c>
      <c r="G129" s="107"/>
      <c r="H129" s="107"/>
      <c r="I129" s="107"/>
      <c r="J129" s="107"/>
      <c r="K129" s="31" t="str">
        <f t="shared" si="2"/>
        <v>Menos de 5 anos para a sua independência financeira!</v>
      </c>
      <c r="L129" s="29"/>
    </row>
    <row r="130" spans="2:12" hidden="1">
      <c r="B130" s="109">
        <v>0.85</v>
      </c>
      <c r="C130" s="109"/>
      <c r="D130" s="109"/>
      <c r="E130" s="109"/>
      <c r="F130" s="107" t="s">
        <v>86</v>
      </c>
      <c r="G130" s="107"/>
      <c r="H130" s="107"/>
      <c r="I130" s="107"/>
      <c r="J130" s="107"/>
      <c r="K130" s="31" t="str">
        <f t="shared" si="2"/>
        <v>Menos de 5 anos para a sua independência financeira!</v>
      </c>
      <c r="L130" s="29"/>
    </row>
    <row r="131" spans="2:12" hidden="1">
      <c r="B131" s="109">
        <v>0.86</v>
      </c>
      <c r="C131" s="109"/>
      <c r="D131" s="109"/>
      <c r="E131" s="109"/>
      <c r="F131" s="107" t="s">
        <v>86</v>
      </c>
      <c r="G131" s="107"/>
      <c r="H131" s="107"/>
      <c r="I131" s="107"/>
      <c r="J131" s="107"/>
      <c r="K131" s="31" t="str">
        <f t="shared" si="2"/>
        <v>Menos de 5 anos para a sua independência financeira!</v>
      </c>
      <c r="L131" s="29"/>
    </row>
    <row r="132" spans="2:12" hidden="1">
      <c r="B132" s="109">
        <v>0.87</v>
      </c>
      <c r="C132" s="109"/>
      <c r="D132" s="109"/>
      <c r="E132" s="109"/>
      <c r="F132" s="107" t="s">
        <v>86</v>
      </c>
      <c r="G132" s="107"/>
      <c r="H132" s="107"/>
      <c r="I132" s="107"/>
      <c r="J132" s="107"/>
      <c r="K132" s="31" t="str">
        <f t="shared" si="2"/>
        <v>Menos de 5 anos para a sua independência financeira!</v>
      </c>
      <c r="L132" s="29"/>
    </row>
    <row r="133" spans="2:12" hidden="1">
      <c r="B133" s="109">
        <v>0.88</v>
      </c>
      <c r="C133" s="109"/>
      <c r="D133" s="109"/>
      <c r="E133" s="109"/>
      <c r="F133" s="107" t="s">
        <v>86</v>
      </c>
      <c r="G133" s="107"/>
      <c r="H133" s="107"/>
      <c r="I133" s="107"/>
      <c r="J133" s="107"/>
      <c r="K133" s="31" t="str">
        <f t="shared" si="2"/>
        <v>Menos de 5 anos para a sua independência financeira!</v>
      </c>
      <c r="L133" s="29"/>
    </row>
    <row r="134" spans="2:12" hidden="1">
      <c r="B134" s="109">
        <v>0.89</v>
      </c>
      <c r="C134" s="109"/>
      <c r="D134" s="109"/>
      <c r="E134" s="109"/>
      <c r="F134" s="107" t="s">
        <v>86</v>
      </c>
      <c r="G134" s="107"/>
      <c r="H134" s="107"/>
      <c r="I134" s="107"/>
      <c r="J134" s="107"/>
      <c r="K134" s="31" t="str">
        <f t="shared" si="2"/>
        <v>Menos de 5 anos para a sua independência financeira!</v>
      </c>
      <c r="L134" s="29"/>
    </row>
    <row r="135" spans="2:12" hidden="1">
      <c r="B135" s="109">
        <v>0.9</v>
      </c>
      <c r="C135" s="109"/>
      <c r="D135" s="109"/>
      <c r="E135" s="109"/>
      <c r="F135" s="107" t="s">
        <v>86</v>
      </c>
      <c r="G135" s="107"/>
      <c r="H135" s="107"/>
      <c r="I135" s="107"/>
      <c r="J135" s="107"/>
      <c r="K135" s="31" t="str">
        <f t="shared" si="2"/>
        <v>Menos de 5 anos para a sua independência financeira!</v>
      </c>
      <c r="L135" s="29"/>
    </row>
    <row r="136" spans="2:12" hidden="1">
      <c r="B136" s="109">
        <v>0.91</v>
      </c>
      <c r="C136" s="109"/>
      <c r="D136" s="109"/>
      <c r="E136" s="109"/>
      <c r="F136" s="107" t="s">
        <v>86</v>
      </c>
      <c r="G136" s="107"/>
      <c r="H136" s="107"/>
      <c r="I136" s="107"/>
      <c r="J136" s="107"/>
      <c r="K136" s="31" t="str">
        <f t="shared" si="2"/>
        <v>Menos de 5 anos para a sua independência financeira!</v>
      </c>
      <c r="L136" s="29"/>
    </row>
    <row r="137" spans="2:12" hidden="1">
      <c r="B137" s="109">
        <v>0.92</v>
      </c>
      <c r="C137" s="109"/>
      <c r="D137" s="109"/>
      <c r="E137" s="109"/>
      <c r="F137" s="107" t="s">
        <v>86</v>
      </c>
      <c r="G137" s="107"/>
      <c r="H137" s="107"/>
      <c r="I137" s="107"/>
      <c r="J137" s="107"/>
      <c r="K137" s="31" t="str">
        <f t="shared" si="2"/>
        <v>Menos de 5 anos para a sua independência financeira!</v>
      </c>
      <c r="L137" s="29"/>
    </row>
    <row r="138" spans="2:12" hidden="1">
      <c r="B138" s="109">
        <v>0.93</v>
      </c>
      <c r="C138" s="109"/>
      <c r="D138" s="109"/>
      <c r="E138" s="109"/>
      <c r="F138" s="107" t="s">
        <v>86</v>
      </c>
      <c r="G138" s="107"/>
      <c r="H138" s="107"/>
      <c r="I138" s="107"/>
      <c r="J138" s="107"/>
      <c r="K138" s="31" t="str">
        <f t="shared" si="2"/>
        <v>Menos de 5 anos para a sua independência financeira!</v>
      </c>
      <c r="L138" s="29"/>
    </row>
    <row r="139" spans="2:12" hidden="1">
      <c r="B139" s="109">
        <v>0.94</v>
      </c>
      <c r="C139" s="109"/>
      <c r="D139" s="109"/>
      <c r="E139" s="109"/>
      <c r="F139" s="107" t="s">
        <v>86</v>
      </c>
      <c r="G139" s="107"/>
      <c r="H139" s="107"/>
      <c r="I139" s="107"/>
      <c r="J139" s="107"/>
      <c r="K139" s="31" t="str">
        <f t="shared" si="2"/>
        <v>Menos de 5 anos para a sua independência financeira!</v>
      </c>
      <c r="L139" s="29"/>
    </row>
    <row r="140" spans="2:12" hidden="1">
      <c r="B140" s="109">
        <v>0.95</v>
      </c>
      <c r="C140" s="109"/>
      <c r="D140" s="109"/>
      <c r="E140" s="109"/>
      <c r="F140" s="107" t="s">
        <v>86</v>
      </c>
      <c r="G140" s="107"/>
      <c r="H140" s="107"/>
      <c r="I140" s="107"/>
      <c r="J140" s="107"/>
      <c r="K140" s="31" t="str">
        <f t="shared" si="2"/>
        <v>Menos de 5 anos para a sua independência financeira!</v>
      </c>
      <c r="L140" s="29"/>
    </row>
    <row r="141" spans="2:12" hidden="1">
      <c r="B141" s="109">
        <v>0.96</v>
      </c>
      <c r="C141" s="109"/>
      <c r="D141" s="109"/>
      <c r="E141" s="109"/>
      <c r="F141" s="107" t="s">
        <v>86</v>
      </c>
      <c r="G141" s="107"/>
      <c r="H141" s="107"/>
      <c r="I141" s="107"/>
      <c r="J141" s="107"/>
      <c r="K141" s="31" t="str">
        <f t="shared" si="2"/>
        <v>Menos de 5 anos para a sua independência financeira!</v>
      </c>
      <c r="L141" s="29"/>
    </row>
    <row r="142" spans="2:12" hidden="1">
      <c r="B142" s="109">
        <v>0.97</v>
      </c>
      <c r="C142" s="109"/>
      <c r="D142" s="109"/>
      <c r="E142" s="109"/>
      <c r="F142" s="107" t="s">
        <v>86</v>
      </c>
      <c r="G142" s="107"/>
      <c r="H142" s="107"/>
      <c r="I142" s="107"/>
      <c r="J142" s="107"/>
      <c r="K142" s="31" t="str">
        <f t="shared" si="2"/>
        <v>Menos de 5 anos para a sua independência financeira!</v>
      </c>
      <c r="L142" s="29"/>
    </row>
    <row r="143" spans="2:12" hidden="1">
      <c r="B143" s="109">
        <v>0.98</v>
      </c>
      <c r="C143" s="109"/>
      <c r="D143" s="109"/>
      <c r="E143" s="109"/>
      <c r="F143" s="107" t="s">
        <v>86</v>
      </c>
      <c r="G143" s="107"/>
      <c r="H143" s="107"/>
      <c r="I143" s="107"/>
      <c r="J143" s="107"/>
      <c r="K143" s="31" t="str">
        <f t="shared" si="2"/>
        <v>Menos de 5 anos para a sua independência financeira!</v>
      </c>
      <c r="L143" s="29"/>
    </row>
    <row r="144" spans="2:12" hidden="1">
      <c r="B144" s="109">
        <v>0.99</v>
      </c>
      <c r="C144" s="109"/>
      <c r="D144" s="109"/>
      <c r="E144" s="109"/>
      <c r="F144" s="107" t="s">
        <v>86</v>
      </c>
      <c r="G144" s="107"/>
      <c r="H144" s="107"/>
      <c r="I144" s="107"/>
      <c r="J144" s="107"/>
      <c r="K144" s="31" t="str">
        <f t="shared" si="2"/>
        <v>Menos de 5 anos para a sua independência financeira!</v>
      </c>
      <c r="L144" s="29"/>
    </row>
    <row r="145" spans="2:12" hidden="1">
      <c r="B145" s="109">
        <v>1</v>
      </c>
      <c r="C145" s="109"/>
      <c r="D145" s="109"/>
      <c r="E145" s="109"/>
      <c r="F145" s="107" t="s">
        <v>86</v>
      </c>
      <c r="G145" s="107"/>
      <c r="H145" s="107"/>
      <c r="I145" s="107"/>
      <c r="J145" s="107"/>
      <c r="K145" s="31" t="str">
        <f t="shared" si="2"/>
        <v>Menos de 5 anos para a sua independência financeira!</v>
      </c>
      <c r="L145" s="29"/>
    </row>
  </sheetData>
  <sheetProtection sheet="1" objects="1" scenarios="1"/>
  <mergeCells count="215">
    <mergeCell ref="BS2:BW3"/>
    <mergeCell ref="B60:E60"/>
    <mergeCell ref="B61:E61"/>
    <mergeCell ref="B62:E62"/>
    <mergeCell ref="B63:E63"/>
    <mergeCell ref="B64:E64"/>
    <mergeCell ref="B58:E58"/>
    <mergeCell ref="B59:E59"/>
    <mergeCell ref="BX2:CB3"/>
    <mergeCell ref="E11:BE13"/>
    <mergeCell ref="E16:BE18"/>
    <mergeCell ref="E21:BE23"/>
    <mergeCell ref="BH16:BW18"/>
    <mergeCell ref="BH11:BW13"/>
    <mergeCell ref="BH21:BW23"/>
    <mergeCell ref="X31:CB39"/>
    <mergeCell ref="A40:CC40"/>
    <mergeCell ref="B54:E54"/>
    <mergeCell ref="B55:E55"/>
    <mergeCell ref="B56:E56"/>
    <mergeCell ref="B57:E57"/>
    <mergeCell ref="F62:J62"/>
    <mergeCell ref="F63:J63"/>
    <mergeCell ref="F64:J64"/>
    <mergeCell ref="BN2:BR3"/>
    <mergeCell ref="B70:E70"/>
    <mergeCell ref="B71:E71"/>
    <mergeCell ref="B72:E72"/>
    <mergeCell ref="B73:E73"/>
    <mergeCell ref="B74:E74"/>
    <mergeCell ref="B65:E65"/>
    <mergeCell ref="B66:E66"/>
    <mergeCell ref="B67:E67"/>
    <mergeCell ref="B68:E68"/>
    <mergeCell ref="B69:E69"/>
    <mergeCell ref="F65:J65"/>
    <mergeCell ref="F66:J66"/>
    <mergeCell ref="F57:J57"/>
    <mergeCell ref="F58:J58"/>
    <mergeCell ref="F59:J59"/>
    <mergeCell ref="F60:J60"/>
    <mergeCell ref="F61:J61"/>
    <mergeCell ref="F72:J72"/>
    <mergeCell ref="F73:J73"/>
    <mergeCell ref="F74:J74"/>
    <mergeCell ref="B80:E80"/>
    <mergeCell ref="B81:E81"/>
    <mergeCell ref="B82:E82"/>
    <mergeCell ref="B83:E83"/>
    <mergeCell ref="B84:E84"/>
    <mergeCell ref="B75:E75"/>
    <mergeCell ref="B76:E76"/>
    <mergeCell ref="B77:E77"/>
    <mergeCell ref="B78:E78"/>
    <mergeCell ref="B79:E79"/>
    <mergeCell ref="B90:E90"/>
    <mergeCell ref="B91:E91"/>
    <mergeCell ref="B92:E92"/>
    <mergeCell ref="B93:E93"/>
    <mergeCell ref="B94:E94"/>
    <mergeCell ref="B85:E85"/>
    <mergeCell ref="B86:E86"/>
    <mergeCell ref="B87:E87"/>
    <mergeCell ref="B88:E88"/>
    <mergeCell ref="B89:E89"/>
    <mergeCell ref="B100:E100"/>
    <mergeCell ref="B101:E101"/>
    <mergeCell ref="B102:E102"/>
    <mergeCell ref="B103:E103"/>
    <mergeCell ref="B104:E104"/>
    <mergeCell ref="B95:E95"/>
    <mergeCell ref="B96:E96"/>
    <mergeCell ref="B97:E97"/>
    <mergeCell ref="B98:E98"/>
    <mergeCell ref="B99:E99"/>
    <mergeCell ref="B110:E110"/>
    <mergeCell ref="B111:E111"/>
    <mergeCell ref="B112:E112"/>
    <mergeCell ref="B113:E113"/>
    <mergeCell ref="B114:E114"/>
    <mergeCell ref="B105:E105"/>
    <mergeCell ref="B106:E106"/>
    <mergeCell ref="B107:E107"/>
    <mergeCell ref="B108:E108"/>
    <mergeCell ref="B109:E109"/>
    <mergeCell ref="B120:E120"/>
    <mergeCell ref="B121:E121"/>
    <mergeCell ref="B122:E122"/>
    <mergeCell ref="B123:E123"/>
    <mergeCell ref="B124:E124"/>
    <mergeCell ref="B115:E115"/>
    <mergeCell ref="B116:E116"/>
    <mergeCell ref="B117:E117"/>
    <mergeCell ref="B118:E118"/>
    <mergeCell ref="B119:E119"/>
    <mergeCell ref="B140:E140"/>
    <mergeCell ref="B141:E141"/>
    <mergeCell ref="B142:E142"/>
    <mergeCell ref="B143:E143"/>
    <mergeCell ref="B144:E144"/>
    <mergeCell ref="B135:E135"/>
    <mergeCell ref="B136:E136"/>
    <mergeCell ref="B137:E137"/>
    <mergeCell ref="B138:E138"/>
    <mergeCell ref="B139:E139"/>
    <mergeCell ref="B130:E130"/>
    <mergeCell ref="B131:E131"/>
    <mergeCell ref="B132:E132"/>
    <mergeCell ref="B133:E133"/>
    <mergeCell ref="B134:E134"/>
    <mergeCell ref="B125:E125"/>
    <mergeCell ref="B126:E126"/>
    <mergeCell ref="B127:E127"/>
    <mergeCell ref="B128:E128"/>
    <mergeCell ref="B129:E129"/>
    <mergeCell ref="B145:E145"/>
    <mergeCell ref="B44:E44"/>
    <mergeCell ref="F44:J44"/>
    <mergeCell ref="F45:J45"/>
    <mergeCell ref="F50:J50"/>
    <mergeCell ref="F46:J46"/>
    <mergeCell ref="F47:J47"/>
    <mergeCell ref="F48:J48"/>
    <mergeCell ref="F49:J49"/>
    <mergeCell ref="F51:J51"/>
    <mergeCell ref="F52:J52"/>
    <mergeCell ref="F53:J53"/>
    <mergeCell ref="F54:J54"/>
    <mergeCell ref="F55:J55"/>
    <mergeCell ref="F56:J56"/>
    <mergeCell ref="B45:E45"/>
    <mergeCell ref="B46:E46"/>
    <mergeCell ref="B47:E47"/>
    <mergeCell ref="B48:E48"/>
    <mergeCell ref="B49:E49"/>
    <mergeCell ref="B50:E50"/>
    <mergeCell ref="B51:E51"/>
    <mergeCell ref="B52:E52"/>
    <mergeCell ref="B53:E53"/>
    <mergeCell ref="F75:J75"/>
    <mergeCell ref="F76:J76"/>
    <mergeCell ref="F67:J67"/>
    <mergeCell ref="F68:J68"/>
    <mergeCell ref="F69:J69"/>
    <mergeCell ref="F70:J70"/>
    <mergeCell ref="F71:J71"/>
    <mergeCell ref="F82:J82"/>
    <mergeCell ref="F83:J83"/>
    <mergeCell ref="F84:J84"/>
    <mergeCell ref="F85:J85"/>
    <mergeCell ref="F86:J86"/>
    <mergeCell ref="F77:J77"/>
    <mergeCell ref="F78:J78"/>
    <mergeCell ref="F79:J79"/>
    <mergeCell ref="F80:J80"/>
    <mergeCell ref="F81:J81"/>
    <mergeCell ref="F92:J92"/>
    <mergeCell ref="F93:J93"/>
    <mergeCell ref="F94:J94"/>
    <mergeCell ref="F95:J95"/>
    <mergeCell ref="F96:J96"/>
    <mergeCell ref="F87:J87"/>
    <mergeCell ref="F88:J88"/>
    <mergeCell ref="F89:J89"/>
    <mergeCell ref="F90:J90"/>
    <mergeCell ref="F91:J91"/>
    <mergeCell ref="F102:J102"/>
    <mergeCell ref="F103:J103"/>
    <mergeCell ref="F104:J104"/>
    <mergeCell ref="F105:J105"/>
    <mergeCell ref="F106:J106"/>
    <mergeCell ref="F97:J97"/>
    <mergeCell ref="F98:J98"/>
    <mergeCell ref="F99:J99"/>
    <mergeCell ref="F100:J100"/>
    <mergeCell ref="F101:J101"/>
    <mergeCell ref="F112:J112"/>
    <mergeCell ref="F113:J113"/>
    <mergeCell ref="F114:J114"/>
    <mergeCell ref="F115:J115"/>
    <mergeCell ref="F116:J116"/>
    <mergeCell ref="F107:J107"/>
    <mergeCell ref="F108:J108"/>
    <mergeCell ref="F109:J109"/>
    <mergeCell ref="F110:J110"/>
    <mergeCell ref="F111:J111"/>
    <mergeCell ref="F122:J122"/>
    <mergeCell ref="F123:J123"/>
    <mergeCell ref="F124:J124"/>
    <mergeCell ref="F125:J125"/>
    <mergeCell ref="F126:J126"/>
    <mergeCell ref="F117:J117"/>
    <mergeCell ref="F118:J118"/>
    <mergeCell ref="F119:J119"/>
    <mergeCell ref="F120:J120"/>
    <mergeCell ref="F121:J121"/>
    <mergeCell ref="F132:J132"/>
    <mergeCell ref="F133:J133"/>
    <mergeCell ref="F134:J134"/>
    <mergeCell ref="F135:J135"/>
    <mergeCell ref="F136:J136"/>
    <mergeCell ref="F127:J127"/>
    <mergeCell ref="F128:J128"/>
    <mergeCell ref="F129:J129"/>
    <mergeCell ref="F130:J130"/>
    <mergeCell ref="F131:J131"/>
    <mergeCell ref="F142:J142"/>
    <mergeCell ref="F143:J143"/>
    <mergeCell ref="F144:J144"/>
    <mergeCell ref="F145:J145"/>
    <mergeCell ref="F137:J137"/>
    <mergeCell ref="F138:J138"/>
    <mergeCell ref="F139:J139"/>
    <mergeCell ref="F140:J140"/>
    <mergeCell ref="F141:J141"/>
  </mergeCells>
  <hyperlinks>
    <hyperlink ref="BX2:CB3" location="Menu!A1" display="Voltar para o menu"/>
  </hyperlinks>
  <printOptions horizontalCentered="1" verticalCentered="1"/>
  <pageMargins left="0.14000000000000001" right="0.17" top="0.35" bottom="0.27" header="0.28000000000000003" footer="0.17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16</vt:i4>
      </vt:variant>
      <vt:variant>
        <vt:lpstr>Intervalos nomeados</vt:lpstr>
      </vt:variant>
      <vt:variant>
        <vt:i4>16</vt:i4>
      </vt:variant>
    </vt:vector>
  </HeadingPairs>
  <TitlesOfParts>
    <vt:vector size="32" baseType="lpstr">
      <vt:lpstr>Instruções e Avisos</vt:lpstr>
      <vt:lpstr>Menu</vt:lpstr>
      <vt:lpstr>01 - Conceitos</vt:lpstr>
      <vt:lpstr>02 - Análise Situação Atual</vt:lpstr>
      <vt:lpstr>03 - 3 Pontos Fundamentais</vt:lpstr>
      <vt:lpstr>04 - Definição de Custo de Vida</vt:lpstr>
      <vt:lpstr>05 - Capital Necessário</vt:lpstr>
      <vt:lpstr>06 - Metas de Economias</vt:lpstr>
      <vt:lpstr>07 - Visão Geral do Plano</vt:lpstr>
      <vt:lpstr>08 - Perfil de Investidor</vt:lpstr>
      <vt:lpstr>09 - Carteira de Investimentos</vt:lpstr>
      <vt:lpstr>10 - Controle de Riscos</vt:lpstr>
      <vt:lpstr>11 - Plano de Ações</vt:lpstr>
      <vt:lpstr>12 - Recomendações Gerais</vt:lpstr>
      <vt:lpstr>13 - Recomendações de Livros</vt:lpstr>
      <vt:lpstr>14 - Info de Contato</vt:lpstr>
      <vt:lpstr>'01 - Conceitos'!Area_de_impressao</vt:lpstr>
      <vt:lpstr>'02 - Análise Situação Atual'!Area_de_impressao</vt:lpstr>
      <vt:lpstr>'03 - 3 Pontos Fundamentais'!Area_de_impressao</vt:lpstr>
      <vt:lpstr>'04 - Definição de Custo de Vida'!Area_de_impressao</vt:lpstr>
      <vt:lpstr>'05 - Capital Necessário'!Area_de_impressao</vt:lpstr>
      <vt:lpstr>'06 - Metas de Economias'!Area_de_impressao</vt:lpstr>
      <vt:lpstr>'07 - Visão Geral do Plano'!Area_de_impressao</vt:lpstr>
      <vt:lpstr>'08 - Perfil de Investidor'!Area_de_impressao</vt:lpstr>
      <vt:lpstr>'09 - Carteira de Investimentos'!Area_de_impressao</vt:lpstr>
      <vt:lpstr>'10 - Controle de Riscos'!Area_de_impressao</vt:lpstr>
      <vt:lpstr>'11 - Plano de Ações'!Area_de_impressao</vt:lpstr>
      <vt:lpstr>'12 - Recomendações Gerais'!Area_de_impressao</vt:lpstr>
      <vt:lpstr>'13 - Recomendações de Livros'!Area_de_impressao</vt:lpstr>
      <vt:lpstr>'14 - Info de Contato'!Area_de_impressao</vt:lpstr>
      <vt:lpstr>'Instruções e Avisos'!Area_de_impressao</vt:lpstr>
      <vt:lpstr>Menu!Area_de_impressao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Frederico Silva</dc:creator>
  <cp:lastModifiedBy>Frederico Heitor Silva</cp:lastModifiedBy>
  <cp:lastPrinted>2018-04-14T15:44:01Z</cp:lastPrinted>
  <dcterms:created xsi:type="dcterms:W3CDTF">2018-01-13T18:06:13Z</dcterms:created>
  <dcterms:modified xsi:type="dcterms:W3CDTF">2018-04-14T16:36:30Z</dcterms:modified>
</cp:coreProperties>
</file>